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apienciagov-my.sharepoint.com/personal/linda_mayo_sapiencia_gov_co/Documents/LINDA/02. SAPIENCIA W/14. PRESUPUESTO/Matriz ITA/"/>
    </mc:Choice>
  </mc:AlternateContent>
  <bookViews>
    <workbookView xWindow="0" yWindow="0" windowWidth="28800" windowHeight="10980"/>
  </bookViews>
  <sheets>
    <sheet name="Ejecución Contratos" sheetId="1" r:id="rId1"/>
    <sheet name="Ejecución Otrosíes y Adic " sheetId="2" r:id="rId2"/>
  </sheets>
  <definedNames>
    <definedName name="_xlnm._FilterDatabase" localSheetId="0" hidden="1">'Ejecución Contratos'!$A$1:$P$259</definedName>
    <definedName name="_xlnm._FilterDatabase" localSheetId="1" hidden="1">'Ejecución Otrosíes y Adic '!$A$1:$L$29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G5" i="2" s="1"/>
  <c r="G4" i="2"/>
  <c r="H4" i="2"/>
  <c r="F4" i="2"/>
  <c r="H5" i="2" l="1"/>
  <c r="H259" i="1" l="1"/>
  <c r="I259" i="1"/>
  <c r="F3" i="2"/>
  <c r="G3" i="2" s="1"/>
  <c r="F2" i="2"/>
  <c r="G2" i="2" s="1"/>
  <c r="H3" i="2" l="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 i="1"/>
</calcChain>
</file>

<file path=xl/comments1.xml><?xml version="1.0" encoding="utf-8"?>
<comments xmlns="http://schemas.openxmlformats.org/spreadsheetml/2006/main">
  <authors>
    <author>Linda Milena Mayo Cuervo</author>
  </authors>
  <commentList>
    <comment ref="F1" authorId="0" shapeId="0">
      <text>
        <r>
          <rPr>
            <b/>
            <sz val="9"/>
            <color indexed="81"/>
            <rFont val="Tahoma"/>
            <family val="2"/>
          </rPr>
          <t>Linda Milena Mayo Cuervo:</t>
        </r>
        <r>
          <rPr>
            <sz val="9"/>
            <color indexed="81"/>
            <rFont val="Tahoma"/>
            <family val="2"/>
          </rPr>
          <t xml:space="preserve">
Se complementa titulo</t>
        </r>
      </text>
    </comment>
    <comment ref="H1" authorId="0" shapeId="0">
      <text>
        <r>
          <rPr>
            <b/>
            <sz val="9"/>
            <color indexed="81"/>
            <rFont val="Tahoma"/>
            <family val="2"/>
          </rPr>
          <t>Linda Milena Mayo Cuervo:</t>
        </r>
        <r>
          <rPr>
            <sz val="9"/>
            <color indexed="81"/>
            <rFont val="Tahoma"/>
            <family val="2"/>
          </rPr>
          <t xml:space="preserve">
Se complementa titulo</t>
        </r>
      </text>
    </comment>
    <comment ref="I1" authorId="0" shapeId="0">
      <text>
        <r>
          <rPr>
            <b/>
            <sz val="9"/>
            <color indexed="81"/>
            <rFont val="Tahoma"/>
            <family val="2"/>
          </rPr>
          <t>Linda Milena Mayo Cuervo:</t>
        </r>
        <r>
          <rPr>
            <sz val="9"/>
            <color indexed="81"/>
            <rFont val="Tahoma"/>
            <family val="2"/>
          </rPr>
          <t xml:space="preserve">
Se cambia el nombre
</t>
        </r>
      </text>
    </comment>
  </commentList>
</comments>
</file>

<file path=xl/sharedStrings.xml><?xml version="1.0" encoding="utf-8"?>
<sst xmlns="http://schemas.openxmlformats.org/spreadsheetml/2006/main" count="805" uniqueCount="495">
  <si>
    <t>CÓDIGO
CONTRATO</t>
  </si>
  <si>
    <t>OBJETO DEL
CONTRATO</t>
  </si>
  <si>
    <t>FECHA
 INICIO</t>
  </si>
  <si>
    <t>FECHA TERMINACIÓN CONTRATO</t>
  </si>
  <si>
    <t xml:space="preserve"> VALOR
CONTRATO </t>
  </si>
  <si>
    <t>% EJECUCIÓN CONTRATO</t>
  </si>
  <si>
    <t>RECURSOS PENDIENTES DE EJECUTAR</t>
  </si>
  <si>
    <t>tipo</t>
  </si>
  <si>
    <t>TIPO DE MODIFICACIÓN</t>
  </si>
  <si>
    <t>PRESTACIÓN DE SERVICIOS DE FORMA TEMPORAL COMO AUXILIAR OPERATIVO,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</si>
  <si>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SOPORTE TÉCNICO, ACTUALIZACIÓN Y MANTENIMIENTO DEL SISTEMA DE INFORMACIÓN ISOLUCION EN LA AGENCIA DE EDUCACIÓN POSTSECUNDARIA DE MEDELLÍN- SAPIENCIA.</t>
  </si>
  <si>
    <t>TOTAL EJECUCIÓN</t>
  </si>
  <si>
    <t>RECURSOS TOTALES DESEMBOLSADOS O PAGADOS.</t>
  </si>
  <si>
    <t>Cantidad de otrosíes y adiciones realizadas  (y sus montos).</t>
  </si>
  <si>
    <t>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t>
  </si>
  <si>
    <t>RECURSOS PENDIENTES POR DESEMBOLSAR</t>
  </si>
  <si>
    <t>% EJECUCIÓN FINANCIERA CONTRATO</t>
  </si>
  <si>
    <t>TOTAL EJECUCIÓN PRESUPUESTAL</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</si>
  <si>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</si>
  <si>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</si>
  <si>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</si>
  <si>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</si>
  <si>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</si>
  <si>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</si>
  <si>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</si>
  <si>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</si>
  <si>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</si>
  <si>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</si>
  <si>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</si>
  <si>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</si>
  <si>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</si>
  <si>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</si>
  <si>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</si>
  <si>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</si>
  <si>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PROFESIONAL EN LA OFICINA ASESORA JURÍDICA, PARA EL APOYO LOGÍSTICO Y ADMINISTRATIVO DEL CONTROL, SEGUIMIENTO Y NOTIFICACIÓN DE LOS ACTOS ADMINISTRATIVOS EXPEDIDOS POR LA AGENCIA DE EDUCACIÓN POSTSECUNDARIA DE MEDELLÍN- SAPIENCIA.</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</si>
  <si>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</si>
  <si>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</si>
  <si>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</si>
  <si>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</si>
  <si>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</si>
  <si>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</si>
  <si>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PERSONA JURIDICA</t>
  </si>
  <si>
    <t>PERSONA NATURAL</t>
  </si>
  <si>
    <t>PERSONA NATURAL/ PERSONA JURÍDICA</t>
  </si>
  <si>
    <t>PRESTACIÓN DE SERVICIOS DE FORMA TEMPORAL COMO TECNÓLOGO II EN LA CIUDADELA OCCIDENTE, PARA APOYAR LAS ACTIVIDADES Y GESTIONES ADMINISTRATIVAS, LOGÍSTICAS Y OPERATIVAS DE FORMA INTEGRAL DE LA AGENCIA DE EDUCACIÓN POSTSECUNDARIA DE MEDELLÍN - SAPIENCIA</t>
  </si>
  <si>
    <t>AJUSTE PRESUPUESTAL 2026</t>
  </si>
  <si>
    <t>LIBERACIÓN RECURSOS POR TERMINACIÓN ANTICIPADA O NO EJECUCIÓN DE RECURSOS</t>
  </si>
  <si>
    <t>001 DE 2026</t>
  </si>
  <si>
    <t>002 DE 2026</t>
  </si>
  <si>
    <t>003 DE 2026</t>
  </si>
  <si>
    <t>004 DE 2026</t>
  </si>
  <si>
    <t>005 DE 2026</t>
  </si>
  <si>
    <t>006 DE 2026</t>
  </si>
  <si>
    <t>007 DE 2026</t>
  </si>
  <si>
    <t>008 DE 2026</t>
  </si>
  <si>
    <t>009 DE 2026</t>
  </si>
  <si>
    <t>010 DE 2026</t>
  </si>
  <si>
    <t>011 DE 2026</t>
  </si>
  <si>
    <t>012 DE 2026</t>
  </si>
  <si>
    <t>013 DE 2026</t>
  </si>
  <si>
    <t>014 DE 2026</t>
  </si>
  <si>
    <t>015 DE 2026</t>
  </si>
  <si>
    <t>016 DE 2026</t>
  </si>
  <si>
    <t>017 DE 2026</t>
  </si>
  <si>
    <t>019 DE 2026</t>
  </si>
  <si>
    <t>020 DE 2026</t>
  </si>
  <si>
    <t>021 DE 2026</t>
  </si>
  <si>
    <t>022 DE 2026</t>
  </si>
  <si>
    <t>023 DE 2026</t>
  </si>
  <si>
    <t>024 DE 2026</t>
  </si>
  <si>
    <t>025 DE 2026</t>
  </si>
  <si>
    <t>026 DE 2026</t>
  </si>
  <si>
    <t>027 DE 2026</t>
  </si>
  <si>
    <t>028 DE 2026</t>
  </si>
  <si>
    <t>029 DE 2026</t>
  </si>
  <si>
    <t>030 DE 2026</t>
  </si>
  <si>
    <t>031 DE 2026</t>
  </si>
  <si>
    <t>032 DE 2026</t>
  </si>
  <si>
    <t>033 DE 2026</t>
  </si>
  <si>
    <t>034 DE 2026</t>
  </si>
  <si>
    <t>035 DE 2026</t>
  </si>
  <si>
    <t>036 DE 2026</t>
  </si>
  <si>
    <t>037 DE 2026</t>
  </si>
  <si>
    <t>038 DE 2026</t>
  </si>
  <si>
    <t>039 DE 2026</t>
  </si>
  <si>
    <t>040 DE 2026</t>
  </si>
  <si>
    <t>041 DE 2026</t>
  </si>
  <si>
    <t>042 DE 2026</t>
  </si>
  <si>
    <t>043 DE 2026</t>
  </si>
  <si>
    <t>044 DE 2026</t>
  </si>
  <si>
    <t>045 DE 2026</t>
  </si>
  <si>
    <t>047 DE 2026</t>
  </si>
  <si>
    <t>048 DE 2026</t>
  </si>
  <si>
    <t>049 DE 2026</t>
  </si>
  <si>
    <t>050 DE 2026</t>
  </si>
  <si>
    <t>051 DE 2026</t>
  </si>
  <si>
    <t>052 DE 2026</t>
  </si>
  <si>
    <t>053 DE 2026</t>
  </si>
  <si>
    <t>054 DE 2026</t>
  </si>
  <si>
    <t>055 DE 2026</t>
  </si>
  <si>
    <t>056 DE 2026</t>
  </si>
  <si>
    <t>057 DE 2026</t>
  </si>
  <si>
    <t>058 DE 2026</t>
  </si>
  <si>
    <t>059 DE 2026</t>
  </si>
  <si>
    <t>060 DE 2026</t>
  </si>
  <si>
    <t>061 DE 2026</t>
  </si>
  <si>
    <t>062 DE 2026</t>
  </si>
  <si>
    <t>063 DE 2026</t>
  </si>
  <si>
    <t>064 DE 2026</t>
  </si>
  <si>
    <t>065 DE 2026</t>
  </si>
  <si>
    <t>066 DE 2026</t>
  </si>
  <si>
    <t>067 DE 2026</t>
  </si>
  <si>
    <t>068 DE 2026</t>
  </si>
  <si>
    <t>069 DE 2026</t>
  </si>
  <si>
    <t>070 DE 2026</t>
  </si>
  <si>
    <t>071 DE 2026</t>
  </si>
  <si>
    <t>072 DE 2026</t>
  </si>
  <si>
    <t>073 DE 2026</t>
  </si>
  <si>
    <t>074 DE 2026</t>
  </si>
  <si>
    <t>075 DE 2026</t>
  </si>
  <si>
    <t>076 DE 2026</t>
  </si>
  <si>
    <t>077 DE 2026</t>
  </si>
  <si>
    <t>078 DE 2026</t>
  </si>
  <si>
    <t>079 DE 2026</t>
  </si>
  <si>
    <t>080 DE 2026</t>
  </si>
  <si>
    <t>081 DE 2026</t>
  </si>
  <si>
    <t>082 DE 2026</t>
  </si>
  <si>
    <t>083 DE 2026</t>
  </si>
  <si>
    <t>084 DE 2026</t>
  </si>
  <si>
    <t>085 DE 2026</t>
  </si>
  <si>
    <t>086 DE 2026</t>
  </si>
  <si>
    <t>087 DE 2026</t>
  </si>
  <si>
    <t>088 DE 2026</t>
  </si>
  <si>
    <t>089 DE 2026</t>
  </si>
  <si>
    <t>090 DE 2026</t>
  </si>
  <si>
    <t>091 DE 2026</t>
  </si>
  <si>
    <t>092 DE 2026</t>
  </si>
  <si>
    <t>093 DE 2026</t>
  </si>
  <si>
    <t>094 DE 2026</t>
  </si>
  <si>
    <t>095 DE 2026</t>
  </si>
  <si>
    <t>096 DE 2026</t>
  </si>
  <si>
    <t>097 DE 2026</t>
  </si>
  <si>
    <t>098 DE 2026</t>
  </si>
  <si>
    <t>099 DE 2026</t>
  </si>
  <si>
    <t>100 DE 2026</t>
  </si>
  <si>
    <t>101 DE 2026</t>
  </si>
  <si>
    <t>102 DE 2026</t>
  </si>
  <si>
    <t>103 DE 2026</t>
  </si>
  <si>
    <t>104 DE 2026</t>
  </si>
  <si>
    <t>105 DE 2026</t>
  </si>
  <si>
    <t>106 DE 2026</t>
  </si>
  <si>
    <t>107 DE 2026</t>
  </si>
  <si>
    <t>108 DE 2026</t>
  </si>
  <si>
    <t>109 DE 2026</t>
  </si>
  <si>
    <t>110 DE 2026</t>
  </si>
  <si>
    <t>111 DE 2026</t>
  </si>
  <si>
    <t>112 DE 2026</t>
  </si>
  <si>
    <t>113 DE 2026</t>
  </si>
  <si>
    <t>114 DE 2026</t>
  </si>
  <si>
    <t>115 DE 2026</t>
  </si>
  <si>
    <t>116 DE 2026</t>
  </si>
  <si>
    <t>117 DE 2026</t>
  </si>
  <si>
    <t>118 DE 2026</t>
  </si>
  <si>
    <t>119 DE 2026</t>
  </si>
  <si>
    <t>120 DE 2026</t>
  </si>
  <si>
    <t>121 DE 2026</t>
  </si>
  <si>
    <t>122 DE 2026</t>
  </si>
  <si>
    <t>123 DE 2026</t>
  </si>
  <si>
    <t>124 DE 2026</t>
  </si>
  <si>
    <t>125 DE 2026</t>
  </si>
  <si>
    <t>126 DE 2026</t>
  </si>
  <si>
    <t>127 DE 2026</t>
  </si>
  <si>
    <t>128 DE 2026</t>
  </si>
  <si>
    <t>129 DE 2026</t>
  </si>
  <si>
    <t>130 DE 2026</t>
  </si>
  <si>
    <t>131 DE 2026</t>
  </si>
  <si>
    <t>132 DE 2026</t>
  </si>
  <si>
    <t>133 DE 2026</t>
  </si>
  <si>
    <t>134 DE 2026</t>
  </si>
  <si>
    <t>135 DE 2026</t>
  </si>
  <si>
    <t>136 DE 2026</t>
  </si>
  <si>
    <t>137 DE 2026</t>
  </si>
  <si>
    <t>138 DE 2026</t>
  </si>
  <si>
    <t>139 DE 2026</t>
  </si>
  <si>
    <t>140 DE 2026</t>
  </si>
  <si>
    <t>141 DE 2026</t>
  </si>
  <si>
    <t>142 DE 2026</t>
  </si>
  <si>
    <t>143 DE 2026</t>
  </si>
  <si>
    <t>144 DE 2026</t>
  </si>
  <si>
    <t>145 DE 2026</t>
  </si>
  <si>
    <t>146 DE 2026</t>
  </si>
  <si>
    <t>147 DE 2026</t>
  </si>
  <si>
    <t>148 DE 2026</t>
  </si>
  <si>
    <t>149 DE 2026</t>
  </si>
  <si>
    <t>150 DE 2026</t>
  </si>
  <si>
    <t>151 DE 2026</t>
  </si>
  <si>
    <t>152 DE 2026</t>
  </si>
  <si>
    <t>153 DE 2026</t>
  </si>
  <si>
    <t>154 DE 2026</t>
  </si>
  <si>
    <t>155 DE 2026</t>
  </si>
  <si>
    <t>156 DE 2026</t>
  </si>
  <si>
    <t>157 DE 2026</t>
  </si>
  <si>
    <t>158 DE 2026</t>
  </si>
  <si>
    <t>159 DE 2026</t>
  </si>
  <si>
    <t>160 DE 2026</t>
  </si>
  <si>
    <t>161 DE 2026</t>
  </si>
  <si>
    <t>162 DE 2026</t>
  </si>
  <si>
    <t>163 DE 2026</t>
  </si>
  <si>
    <t>164 DE 2026</t>
  </si>
  <si>
    <t>165 DE 2026</t>
  </si>
  <si>
    <t>166 DE 2026</t>
  </si>
  <si>
    <t>167 DE 2026</t>
  </si>
  <si>
    <t>168 DE 2026</t>
  </si>
  <si>
    <t>169 DE 2026</t>
  </si>
  <si>
    <t>170 DE 2026</t>
  </si>
  <si>
    <t>171 DE 2026</t>
  </si>
  <si>
    <t>172 DE 2026</t>
  </si>
  <si>
    <t>173 DE 2026</t>
  </si>
  <si>
    <t>174 DE 2026</t>
  </si>
  <si>
    <t>175 DE 2026</t>
  </si>
  <si>
    <t>176 DE 2026</t>
  </si>
  <si>
    <t>177 DE 2026</t>
  </si>
  <si>
    <t>178 DE 2026</t>
  </si>
  <si>
    <t>179 DE 2026</t>
  </si>
  <si>
    <t>180 DE 2026</t>
  </si>
  <si>
    <t>181 DE 2026</t>
  </si>
  <si>
    <t>182 DE 2026</t>
  </si>
  <si>
    <t>183 DE 2026</t>
  </si>
  <si>
    <t>185 DE 2026</t>
  </si>
  <si>
    <t>186 DE 2026</t>
  </si>
  <si>
    <t>187 DE 2026</t>
  </si>
  <si>
    <t>188 DE 2026</t>
  </si>
  <si>
    <t>189 DE 2026</t>
  </si>
  <si>
    <t>190 DE 2026</t>
  </si>
  <si>
    <t>192 DE 2026</t>
  </si>
  <si>
    <t>193 DE 2026</t>
  </si>
  <si>
    <t>194 DE 2026</t>
  </si>
  <si>
    <t>195 DE 2026</t>
  </si>
  <si>
    <t>196 DE 2026</t>
  </si>
  <si>
    <t>197 DE 2026</t>
  </si>
  <si>
    <t>198 DE 2026</t>
  </si>
  <si>
    <t>199 DE 2026</t>
  </si>
  <si>
    <t>200 DE 2026</t>
  </si>
  <si>
    <t>201 DE 2026</t>
  </si>
  <si>
    <t>202 DE 2026</t>
  </si>
  <si>
    <t>203 DE 2026</t>
  </si>
  <si>
    <t>204 DE 2026</t>
  </si>
  <si>
    <t>205 DE 2026</t>
  </si>
  <si>
    <t>206 DE 2026</t>
  </si>
  <si>
    <t>207 DE 2026</t>
  </si>
  <si>
    <t>208 DE 2026</t>
  </si>
  <si>
    <t>209 DE 2026</t>
  </si>
  <si>
    <t>210 DE 2026</t>
  </si>
  <si>
    <t>212 DE 2026</t>
  </si>
  <si>
    <t>213 DE 2026</t>
  </si>
  <si>
    <t>214 DE 2026</t>
  </si>
  <si>
    <t>215 DE 2026</t>
  </si>
  <si>
    <t>216 DE 2026</t>
  </si>
  <si>
    <t>217 DE 2026</t>
  </si>
  <si>
    <t>218 DE 2026</t>
  </si>
  <si>
    <t>219 DE 2026</t>
  </si>
  <si>
    <t>220 DE 2026</t>
  </si>
  <si>
    <t>221 DE 2026</t>
  </si>
  <si>
    <t>222 DE 2026</t>
  </si>
  <si>
    <t>223 DE 2026</t>
  </si>
  <si>
    <t>224 DE 2026</t>
  </si>
  <si>
    <t>225 DE 2026</t>
  </si>
  <si>
    <t>226 DE 2026</t>
  </si>
  <si>
    <t>227 DE 2026</t>
  </si>
  <si>
    <t>228 DE 2026</t>
  </si>
  <si>
    <t>229 DE 2026</t>
  </si>
  <si>
    <t>230 DE 2026</t>
  </si>
  <si>
    <t>231 DE 2026</t>
  </si>
  <si>
    <t>232 DE 2026</t>
  </si>
  <si>
    <t>233 DE 2026</t>
  </si>
  <si>
    <t>234 DE 2026</t>
  </si>
  <si>
    <t>235 DE 2026</t>
  </si>
  <si>
    <t>236 DE 2026</t>
  </si>
  <si>
    <t>237 DE 2026</t>
  </si>
  <si>
    <t>238 DE 2026</t>
  </si>
  <si>
    <t>239 DE 2026</t>
  </si>
  <si>
    <t>240 DE 2026</t>
  </si>
  <si>
    <t>242 DE 2026</t>
  </si>
  <si>
    <t>244 DE 2026</t>
  </si>
  <si>
    <t>245 DE 2026</t>
  </si>
  <si>
    <t>246 DE 2026</t>
  </si>
  <si>
    <t>247 DE 2026</t>
  </si>
  <si>
    <t>248 DE 2026</t>
  </si>
  <si>
    <t>249 DE 2026</t>
  </si>
  <si>
    <t>250 DE 2026</t>
  </si>
  <si>
    <t>251 DE 2026</t>
  </si>
  <si>
    <t>252 DE 2026</t>
  </si>
  <si>
    <t>253 DE 2026</t>
  </si>
  <si>
    <t>254 DE 2026</t>
  </si>
  <si>
    <t>255 DE 2026</t>
  </si>
  <si>
    <t>256 DE 2026</t>
  </si>
  <si>
    <t>257 DE 2026</t>
  </si>
  <si>
    <t>258 DE 2026</t>
  </si>
  <si>
    <t>259 DE 2026</t>
  </si>
  <si>
    <t>260 DE 2026</t>
  </si>
  <si>
    <t>261 DE 2026</t>
  </si>
  <si>
    <t>PRESTACIÓN DE SERVICIOS DE FORMA TEMPORAL COMO PROFESIONAL III EN LA SUBDIRECCIÓN ADMINISTRATIVA, FINANCIERA Y DE APOYO A LA GESTIÓN PARA APOYAR EN LA GESTIÓN, EL SEGUIMIENTO DE LOS INSTRUMENTOS DE PLANEACIÓN, Y ACCIONES DE MEJORA DE LOS PROCESOS ADSCRITOS A LA SUBDIRECCIÓN DE LA AGENCIA DE EDUCACIÓN POSTSECUNDARIA DE MEDELLÍN – SAPIENCIA.</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</si>
  <si>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</si>
  <si>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</si>
  <si>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PRESTAR SERVICIOS DE FORMA TEMPORAL COMO PROFESIONAL EN LA DIRECCIÓN TÉCNICA DE FONDOS,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</si>
  <si>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PRESTACIÓN DE SERVICIOS DE FORMA TEMPORAL COMO PROFESIONAL I EN LA DIRECCIÓN TÉCNICA DE FONDOS, PARA APOYAR JURÍDICAMENTE LAS ETAPAS PRECONTRACTUALES, CONTRACTUAL Y POSTCONTRACTUAL GARANTIZANDO EL CUMPLIMIENTO NORMATIVO, LA CORRECTA EJECUCIÓN Y LA ATENCIÓN JURÍDICA INTEGRAL DE LOS BENEFICIARIOS DEL PROGRAMA ÚNICO DE ACCESO Y PERMANENCIA – PUAP.</t>
  </si>
  <si>
    <t>PRESTACIÓN DE SERVICIOS DE FORMA TEMPORAL COMO PROFESIONAL I EN LA OFICINA ASESORA JURÍDICA, PARA EL APOYO A LAS ACTIVIDADES ADMINISTRATIVAS, OPERATIVAS Y DE GESTIÓN DOCUMENTAL RELACIONADO CON LA OFICINA ASESORA JURÍDICA DE LA AGENCIA DE EDUCACIÓN POSTSECUNDARIA DE MEDELLÍN – SAPIENCIA.</t>
  </si>
  <si>
    <t>PRESTAR SERVICIOS PROFESIONALES COMO ASESOR II ADSCRITO A LA DIRECCIÓN GENERAL DE SAPIENCIA, PARA ACOMPAÑAR LA FORMULACIÓN, EJECUCIÓN Y SEGUIMIENTO DE ESTRATEGIAS, PROYECTOS Y ACCIONES INSTITUCIONALES ORIENTADAS AL FORTALECIMIENTO DE LA EDUCACIÓN POSTSECUNDARIA EN EL DISTRITO DE MEDELLÍN.</t>
  </si>
  <si>
    <t>PRESTACIÓN DE SERVICIOS DE FORMA TEMPORAL COMO ASESOR II EN EL ÁREA DE COMUNICACIONES, PARA ACOMPAÑAR LA DIFUSIÓN DE LOS PROGRAMAS Y PROYECTOS, A TRAVÉS DEL DISEÑO, PLANEACIÓN Y EJECUCIÓN DEL PLAN ESTRATÉGICO DE COMUNICACIONES INTERNO Y EXTERNO, PROMOVIENDO EL RELACIONAMIENTO Y EL ACERCAMIENTO CON LOS DIFERENTES PÚBLICOS OBJETIVOS DE LA AGENCIA DE EDUCACIÓN POSTSECUNDARIA DE MEDELLÍN.</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</si>
  <si>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</si>
  <si>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PROFESIONALES DE FORMA TEMPORAL COMO ASESOR II EN EL ÁREA DE PLANEACIÓN PARA REALIZAR EL SEGUIMIENTO A LAS ESTRATEGIAS MISIONALES DE LA AGENCIA DE EDUCACIÓN POSTSECUNDARIA DE MEDELLÍN – SAPIENCIA Y PROPONE LAS ACCIONES DE DIRECCIONAMIENTO ESTRATÉGICO ORIENTADAS AL LOGRO TANTO DE LOS OBJETIVOS MISIONALES DE LA AGENCIA COMO LO ESTABLECIDO EN EL PLAN DE DESARROLLO DISTRITAL.</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</si>
  <si>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</si>
  <si>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</si>
  <si>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PROFESIONALES DE FORMA TEMPORAL COMO ASESOR I EN LA DIRECCIÓN GENERAL PARA APOYAR LA GESTIÓN ADMINISTRATIVA Y FINANCIERA DE LA AGENCIA, EN EL MARCO DE LAS NORMAS, POLÍTICAS Y PROCEDIMIENTOS ESTABLECIDOS EN LA MATERIA.</t>
  </si>
  <si>
    <t>PRESTACIÓN DE SERVICIOS PROFESIONALES COMO ASESOR I EN LA DIRECCIÓN GENERAL DE LA AGENCIA DE EDUCACIÓN POSTSECUNDARIA DE MEDELLÍN – SAPIENCIA, EN LO CONCERNIENTE A LA ACTIVIDAD CONTRACTUAL DE LA ENTIDAD Y LA PREVENCIÓN DEL DAÑO ANTIJURÍDICO.</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</si>
  <si>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</si>
  <si>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 xml:space="preserve">PRESTAR SERVICIOS PROFESIONALES COMO ESPECIALISTA I PARA APOYAR LA PLANEACIÓN, SEGUIMIENTO Y CONTROL DE LOS PROYECTOS DE INFRAESTRUCTURA FÍSICA DE LA AGENCIA DE EDUCACIÓN POSTSECUNDARIA DE MEDELLÍN – SAPIENCIA.     </t>
  </si>
  <si>
    <t>PRESTAR SERVICIOS PROFESIONALES COMO ASESOR I, PARA APOYAR A LA DIRECCIÓN GENERAL DE SAPIENCIA EN LA EJECUCIÓN DE ACTIVIDADES ADMINISTRATIVAS, TÉCNICAS Y DOCUMENTALES, ORIENTADAS AL SEGUIMIENTO DE PROCESOS, VALIDACIÓN DE ENTREGABLES Y ARTICULACIÓN DE TRÁMITES INTERNOS, EN CUMPLIMIENTO DE LOS LINEAMIENTOS ESTABLECIDOS POR LA ENTIDAD</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</si>
  <si>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</si>
  <si>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PROFESIONALES DE FORMA TEMPORAL COMO ESPECIALISTA II EN LA DIRECCIÓN GENERAL PARA REALIZAR EL RELACIONAMIENTO ESTRATÉGICO CON LOS ENTES DEL CONGLOMERADO, EL CONCEJO DISTRITAL, ASÍ COMO EL ACOMPAÑAMIENTO A LAS POLÍTICAS PÚBLICAS DEL DISTRITO EN LAS CUALES SAPIENCIA ES CORRESPONSABLE</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</si>
  <si>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 SAPIENCIA</t>
  </si>
  <si>
    <t>PRESTACIÓN DE SERVICIOS DE FORMA TEMPORAL COMO PROFESIONAL I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t>
  </si>
  <si>
    <t>PRESTACIÓN DE SERVICIOS PROFESIONALES DE FORMA TEMPORAL COMO PROFESIONAL I EN DISEÑO GRÁFICO EN EL PROCESO DE COMUNICACIONES DE LA AGENCIA DE EDUCACIÓN POSTSECUNDARIA DE MEDELLÍN – SAPIENCIA. ASÍ MISMO, DISEÑAR ESTRATEGIAS GRÁFICAS Y CAMPAÑAS PUBLICITARIAS QUE PERMITAN EL FORTALECIMIENTO DEL OBSERVATORIO DE SAPIENCIA ODES.</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</si>
  <si>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</si>
  <si>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TÉCNICO III EN LA SUBDIRECCIÓN PARA LA GESTIÓN DE LA EDUCACIÓN POSTSECUNDARIA –GEP CON EL FIN DE APOYAR ACTIVIDADES OPERATIVAS, ADMINISTRATIVAS, ASISTENCIALES DE EJECUCIÓN CONTRACTUAL, ASÍ COMO BRINDAR APOYO Y ACOMPAÑAMIENTO EN LA ARTICULACIÓN DE LOS PROYECTOS DE LA SUBDIRECCIÓN, LOS CUALES ESTÁN DIRIGIDOS A LOS BENEFICIARIOS DE LA AGENCIA DE EDUCACIÓN POSTSECUNDARIA DE MEDELLÍN– SAPIENCIA.</t>
  </si>
  <si>
    <t xml:space="preserve">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  </t>
  </si>
  <si>
    <t>PRESTACIÓN DE SERVICIOS DE FORMA TEMPORAL COMO ESPECIALISTA I EN LA SUBDIRECCIÓN PARA LA GESTIÓN DE LA EDUCACIÓN POSTSECUNDARIA –GEP PARA APOYAR LOS PROCESOS ADMINISTRATIVO, TÉCNICO, FINANCIERO Y PRESUPUESTAL DE LOS PROYECTOS DE LA SUBDIRECCIÓN PARA LA AGENCIA DE EDUCACIÓN POSTSECUNDARIA DE MEDELLÍN - SAPIENCIA.</t>
  </si>
  <si>
    <t>PRESTACIÓN DE SERVICIOS DE FORMA TEMPORAL COMO PROFESIONAL EN LA SUBDIRECCIÓN ADMINISTRATIVA, FINANCIERA Y DE APOYO A LA GESTIÓN, PARA EL APOYO OPERATIVO Y ADMINISTRATIVO EN EL PROCESO DE GESTIÓN DE TALENTO HUMANO EN LA AGENCIA DE EDUCACIÓN POSTSECUNDARIA DE MEDELLÍN – SAPIENCIA</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</si>
  <si>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 SAPIENCIA.</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</si>
  <si>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</si>
  <si>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</si>
  <si>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 PARA APOYAR A LA GESTIÓN EN LA DIRECCIÓN TÉCNICA DE FONDOS, CON EL PROPÓSITO DE DISEÑAR E IMPLEMENTAR MECANISMOS DE APOYO TÉCNICO QUE FORTALEZCAN LA GESTIÓN ADMINISTRATIVA, LA TRAZABILIDAD DE LA INFORMACIÓN Y LA RESPUESTA AL CIUDADANO, EN PARTICULAR EN LOS PROCESOS DE PETICIONES, QUEJAS, RECLAMOS, SUGERENCIAS Y DENUNCIAS (PQRSDF) Y DE GESTIÓN DOCUMENTAL, CON EL FIN DE CONTRIBUIR A LA EFICIENCIA Y EL CONTROL INTERNO DE LOS PROGRAMAS ADMINISTRADOS POR LA DIRECCIÓN.</t>
  </si>
  <si>
    <t>PRESTACIÓN DE SERVICIOS DE FORMA TEMPORAL COMO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</si>
  <si>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PRESTACIÓN DE SERVICIOS DE FORMA TEMPORAL COMO ESPECIALISTA II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t>
  </si>
  <si>
    <t>PRESTACIÓN DE SERVICIOS DE FORMA TEMPORAL COMO PROFESIONAL III EN LA SUBDIRECCIÓN PARA LA GESTIÓN DE LA EDUCACIÓN POSTSECUNDARIA DE MEDELLÍN –GEP PARA APOYAR LAS ACTIVIDADES ADMINISTRATIVAS Y TECNICAS RELACIONADAS CON LA ORIENTACIÓN, SEGUIMIENTO Y CONTROL A LOS PROCESOS, PLANES, PROGRAMAS Y PROYECTOS DE LA SUBDIRECCIÓN PARA SAPIENCIA.</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</si>
  <si>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TODAS LAS SEDES DE LA AGENCIA DE EDUCACIÓN POSTSECUNDARIA DE MEDELLÍN - SAPIENCIA.</t>
  </si>
  <si>
    <t>PRESTAR SERVICIOS DE MANERA TEMPORAL COMO PROFESIONAL III EN DERECHO, PARA LIDERAR EL ACOMPAÑAMIENTO JURÍDICO EN LOS PROCESOS PRECONTRACTUALES, CONTRACTUALES Y POSTCONTRACTUALES DE LA DIRECCIÓN TÉCNICA DE FONDOS DE LA AGENCIA DE EDUCACIÓN POSTSECUNDARIA DE MEDELLÍN – SAPIENCIA, FORTALECIENDO LA GESTIÓN ESTRATÉGICA, LA SUPERVISIÓN JURÍDICA Y LA TOMA DE DECISIONES EN LA OPERACIÓN DEL PROGRAMA ÚNICO DE ACCESO Y PERMANENCIA</t>
  </si>
  <si>
    <t>PRESTAR SERVICIOS DE APOYO TÉCNICO Y ADMINISTRATIVO EN LA DIRECCIÓN TÉCNICA DE FONDOS DE LA AGENCIA DE EDUCACIÓN POSTSECUNDARIA DE MEDELLÍN – SAPIENCIA,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t>
  </si>
  <si>
    <t>PRESTAR SERVICIOS DE FORMA TEMPORAL COMO PROFESIONAL ESPECIALISTA I, PARA EL FORTALECIMIENTO DE LA GESTIÓN FINANCIERA Y EL APOYO A LA PLANEACIÓN ESTRATÉGICA DE LA DIRECCIÓN TÉCNICA DE FONDOS DE LA AGENCIA DE EDUCACIÓN POSTSECUNDARIA DE MEDELLÍN – SAPIENCIA, MEDIANTE LA APLICACIÓN DE HERRAMIENTAS DE PLANEACIÓN, SEGUIMIENTO Y EVALUACIÓN DE LA GESTIÓN, QUE PERMITAN EL ANÁLISIS DE INDICADORES, LA EVALUACIÓN DE RESULTADOS Y EL CONTROL DE LOS RECURSOS FINANCIEROS Y PRESUPUESTALES, CONTRIBUYENDO AL CUMPLIMIENTO DE LOS OBJETIVOS INSTITUCIONALES Y A LA TOMA DE DECISIONES</t>
  </si>
  <si>
    <t>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</si>
  <si>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FORMA TEMPORAL COMO PROFESIONAL EN LA DIRECCIÓN TÉCNICA DE FONDOS DE LA AGENCIA DE EDUCACIÓN POSTSECUNDARIA DE MEDELLÍN – SAPIENCIA,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</si>
  <si>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</si>
  <si>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PRESTAR SERVICIOS DE FORMA TEMPORAL COMO PROFESIONAL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</si>
  <si>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</si>
  <si>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PRESTACIÓN DE SERVICIOS DE FORMA TEMPORAL COMO PROFESIONAL,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 EN LA DIRECCIÓN TÉCNICA DE FONDOS DE LA AGENCIA DE EDUCACIÓN POSTSECUNDARIA DE MEDELLÍN – SAPIENCIA.</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</si>
  <si>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</si>
  <si>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t>
  </si>
  <si>
    <t>PRESTACIÓN DE SERVICIOS DE FORMA TEMPORAL, COMO PROFESIONAL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</si>
  <si>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FORMA TEMPORAL COMO PROFESIONAL, PARA APOYAR LA GESTIÓN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</si>
  <si>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</si>
  <si>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</si>
  <si>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</si>
  <si>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PRESTACIÓN DE SERVICIOS DE FORMA TEMPORAL COMO PROFESIONAL II EN LA SUBDIRECCIÓN PARA LA GESTIÓN DE LA EDUCACIÓN POSTSECUNDARIA –GEP– PARA APOYAR ACTIVIDADES ADMINISTRATIVAS Y DE SUPERVISIÓN DERIVADOS DEL PROYECTO IMPLEMENTACIÓN DEL ECOSISTEMA DE LA CIUDADELA DIGITAL UNIVERSITARIA @MEDELLÍN DE LA SUBDIRECCIÓN GEP</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</si>
  <si>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 SAPIENCIA</t>
  </si>
  <si>
    <t>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</si>
  <si>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 xml:space="preserve">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 </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</si>
  <si>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</si>
  <si>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</si>
  <si>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</si>
  <si>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III EN LA SUBDIRECCIÓN ADMINISTRATIVA, FINANCIERA Y DE APOYO A LA GESTIÓN, PARA APOYAR EL PROCESO DE CARTERA DERIVADO DE LOS FONDOS DE CRÉDITOS CONDONABLES PARA LA EDUCACIÓN POSTSECUNDARIA DE SAPIENCIA.</t>
  </si>
  <si>
    <t>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</si>
  <si>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</si>
  <si>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 xml:space="preserve">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     </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</si>
  <si>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t>
  </si>
  <si>
    <t>PRESTACIÓN DE SERVICIOS DE FORMA TEMPORAL COMO TECNICO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</si>
  <si>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PROFESIONAL II EN COMUNICACIONES, PARA IMPLEMENTAR LA ESTRATEGIA DE DISEÑO Y MANUAL DE IMAGEN DE LA AGENCIA DE EDUCACIÓN POSTSECUNDARIA DE MEDELLÍN – SAPIENCIA Y LA CIUDADELA PARA LA CUARTA REVOLUCIÓN Y TRANSFORMACIÓN DEL APRENDIZAJE – C4TA</t>
  </si>
  <si>
    <t>PRESTACIÓN DE SERVICIOS DE FORMA TEMPORAL COMO PROFESIONAL II EN COMUNICACIONES, PARA DESARROLLAR, IMPLEMENTAR Y EJECUTAR LA ESTRATEGIA DIGITAL 360° DE LA AGENCIA, PARA LOGRAR CONECTAR LOS PROGRAMAS Y PROYECTOS DE LA AGENCIA DE EDUCACIÓN POSTSECUNDARIA DE MEDELLÍN -SAPIENCIA CON CADA UNO DE SUS PÚBLICOS OBJETIVO, IGUALMENTE, EL ENVÍO DE MENSAJES MASIVOS A TRAVÉS DE LA LÍNEA DE WHATSAPP INSTITUCIONAL, NECESARIOS PARA LOS PROCESOS DE LA ENTIDAD, ALINEADO AL PLAN ESTRATÉGICO DEL ÁREA DE COMUNICACIONES DE LA AGENCIA.</t>
  </si>
  <si>
    <t>PRESTACIÓN DE SERVICIOS PROFESIONALES DE FORMA TEMPORAL COMO ESPECIALISTA I DE LA OFICINA ASESORA DE PLANEACIÓN DE SAPIENCIA COMO APOYO TÉCNICO TRANSVERSAL CON LAS OTRAS DEPENDENCIAS DE LA AGENCIA PARA APOYAR EL SEGUIMIENTO MEDIANTE LOS INSTRUMENTOS DE PLANEACIÓN, ASÍ COMO EL DILIGENCIAMIENTO DE LA MATRIZ DEL ÍNDICE DE TRANSPARENCIA Y ACCESO A LA INFORMACIÓN (ITA) Y EL PROGRAMA DE TRANSPARENCIA DE ÉTICA PÚBLICA (PTEP).</t>
  </si>
  <si>
    <t>PRESTACIÓN DE SERVICIOS PROFESIONALES DE FORMA TEMPORAL COMO PROFESIONAL III DEL ÁREA DE PLANEACIÓN ESTRATÉGICA DE LA AGENCIA PARA APOYAR LAS ACTIVIDADES DE DIRECCIONAMIENTO ESTRATÉGICO, SEGUIMIENTO A INDICADORES Y CONSOLIDACIÓN DE INSTRUMENTOS, PLANES, PROGRAMAS Y PROYECTOS DE LA AGENCIA Y LOS REPORTES EN LAS PLATAFORMAS SAP Y LA PLATAFORMA PIIP PARA LOS PROYECTOS DE INVERSIÓN Y LOS REPORTES DE LOS DIFERENTES INSTRUMENTOS DE SEGUIMIENTO DE LA AGENCIA DE EDUCACIÓN POSTSECUNDARIA DE MEDELLÍN – SAPIENCIA.</t>
  </si>
  <si>
    <t>PRESTACIÓN DE SERVICIOS PROFESIONALES DE FORMA TEMPORAL COMO PROFESIONAL I DEL ÁREA DE PLANEACIÓN ESTRATÉGICA DE LA AGENCIA PARA REALIZAR ACTIVIDADES DE RECOPILACIÓN, USO, MANEJO Y ANÁLISIS DE LA INFORMACIÓN ESTADÍSTICA PRODUCIDA DESDE EL OBSERVATORIO DE SAPIENCIA – ODES, ASI COMO RESPUESTAS A REQUERIMIENTOS DE INFORMACIÓN ALLEGADOS A ESTA ÁREA.</t>
  </si>
  <si>
    <t>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</si>
  <si>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</si>
  <si>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</si>
  <si>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ESPECIALISTA 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 </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</si>
  <si>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 </t>
  </si>
  <si>
    <t xml:space="preserve">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  </t>
  </si>
  <si>
    <t>PRESTACIÓN DE SERVICIOS DE FORMA TEMPORAL COMO ESPECIALISTA II EN LA SUBDIRECCIÓN PARA LA GESTIÓN DE LA EDUCACIÓN POSTSECUNDARIA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 SAPIENCIA.</t>
  </si>
  <si>
    <t>PRESTACIÓN DE SERVICIOS DE FORMA TEMPORAL COMO PROFESIONAL II EN LA SUBDIRECCIÓN PARA LA GESTIÓN DE LA EDUCACIÓN POSTSECUNDARIA –GEP– PARA EL APOYO EN EL SEGUIMIENTO Y MONITOREO DE LA ETAPA PRE-CONTRACTUAL, CONTRACTUAL Y POST-CONTRACTUAL DE LOS CONVENIOS Y CONTRATOS QUE SE DESARROLLEN DENTRO DEL PROYECTO IMPLEMENTACIÓN DEL ECOSISTEMA DE LA CIUDADELA DIGITAL UNIVERSITARIA @MEDELLÍN Y DEMÁS PROYECTOS QUE HAGAN PARTE DE LA SUBDIRECCIÓN</t>
  </si>
  <si>
    <t>PRESTACIÓN DE SERVICIOS DE FORMA TEMPORAL COMO ESPECIALISTA II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 SAPIENCIA</t>
  </si>
  <si>
    <t>PRESTACIÓN DE SERVICIOS DE FORMA TEMPORAL COMO PROFESIONAL II EN LA SUBDIRECCIÓN PARA LA GESTIÓN DE LA EDUCACIÓN POSTSECUNDARIA –GEP– PARA APOYAR LOS PROCESOS DE SUPERVISIÓN, GESTIÓN Y SEGUIMIENTO DE LAS ACTIVIDADES ADMINISTRATIVAS Y TÉCNICAS QUE SE DERIVEN DEL PROYECTO IMPLEMENTACIÓN DEL PROGRAMA BILINGÜISMO QUE PARA LA MATERIA EMITA LA AGENCIA DE EDUCACIÓN POSTSECUNDARIA DE MEDELLÍN– SAPIENCIA.</t>
  </si>
  <si>
    <t>PRESTACIÓN DE SERVICIOS DE FORMA TEMPORAL COMO ESPECIALISTA II EN LA SUBDIRECCIÓN PARA LA GESTIÓN DE LA EDUCACIÓN POSTSECUNDARIA –GEP– PARA APOYAR LA PLANIFICACIÓN Y SEGUIMIENTO DE LAS ACTIVIDADES ADMINISTRATIVAS Y ESTRATÉGICAS RELACIONADAS CON EL PROYECTO IMPLEMENTACIÓN DEL PROGRAMA VISION4RIOS EN EL DISTRITO DE MEDELLÍN</t>
  </si>
  <si>
    <t>PRESTACIÓN DE SERVICIOS DE FORMA TEMPORAL COMO PROFESIONAL III EN LA SUBDIRECCIÓN PARA LA GESTIÓN DE LA EDUCACIÓN POSTSECUNDARIA –GEP– PARA EL APOYO DE LAS ACTIVIDADES TÉCNICAS, OPERATIVAS Y ADMINISTRATIVAS RELACIONADAS AL SEGUIMIENTO Y SUPERVISION DE LOS CONTRATOS Y CONVENIOS, QUE SE LLEVAN A CABO EN EL MARCO DEL PROYECTO IMPLEMENTACIÓN DEL PROGRAMA VISION4RIOS EN EL DISTRITO DE MEDELLÍN PARA LA AGENCIA DE EDUCACIÓN POSTSECUNDARIA DE MEDELLÍN - SAPIENCIA</t>
  </si>
  <si>
    <t xml:space="preserve">PRESTACIÓN DE SERVICIOS DE FORMA TEMPORAL COMO ESPECIALISTA II EN LA SUBDIRECCIÓN PARA LA GESTIÓN DE LA EDUCACIÓN POSTSECUNDARIA –GEP– PARA GESTIONAR LAS ESTRATEGIAS Y ACTIVIDADES DEL PROYECTO CONSOLIDACIÓN DEL SISTEMA DE INVESTIGACIÓN, INNOVACIÓN Y EMPRENDIMIENTO DEL DISTRITO DE MEDELLÍN.    </t>
  </si>
  <si>
    <t>PRESTACIÓN DE SERVICIOS DE FORMA TEMPORAL COMO PROFESIONAL II EN LA SUBDIRECCIÓN PARA LA GESTIÓN DE LA EDUCACIÓN POSTSECUNDARIA –GEP– PARA APOYAR LAS ACTIVIDADES ADMINISTRATIVAS, CONTRACTUALES Y DE SUPERVISIÓN RELACIONADAS CON LA OPERACIÓN DE LOS PROYECTOS DE CONSOLIDACIÓN DEL SISTEMA DE INVESTIGACIÓN, INNOVACIÓN Y EMPRENDIMIENTO DEL DISTRITO DE MEDELLÍN Y APROVECHAMIENTO DE LA CIUDADELA OCCIDENTE - C4TA</t>
  </si>
  <si>
    <t>PRESTACIÓN DE SERVICIOS DE FORMA TEMPORAL COMO PROFESIONAL II EN LA SUBDIRECCIÓN PARA LA GESTIÓN DE LA EDUCACIÓN POSTSECUNDARIA –GEP– PARA BRINDAR APOYO EN LA FASE PRECONTRACTUAL, CONTRACTUAL Y POS CONTRACTUAL DE LOS CONTRATOS Y/O CONVENIOS DEL PROYECTO IMPLEMENTACIÓN DEL PROGRAMA VISION4RIOS Y  DEMÁS PROGRAMAS DE LA DEPENDENCIA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</si>
  <si>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</si>
  <si>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PROFESIONAL III EN LA SUBDIRECCIÓN PARA LA GESTIÓN DE LA EDUCACIÓN POSTSECUNDARIA –GEP– PARA EL APOYO DE LAS ACTIVIDADES RELACIONADAS AL SEGUIMIENTO, SUPERVISIÓN, APOYO EN LA EJECUCIÓN Y LA PLANIFICACIÓN DE LA GESTIÓN ADMINISTRATIVA Y CONTRACTUAL, RELACIONADAS CON LA OPERACIÓN DEL PROYECTO IMPLEMENTACIÓN DEL PROGRAMA VISION4RIOS EN EL DISTRITO DE MEDELLÍN PARA LA AGENCIA DE EDUCACIÓN POSTSECUNDARIA DE MEDELLÍN - SAPIENCIA.</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</si>
  <si>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</si>
  <si>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PROFESIONAL III EN LA SUBDIRECCIÓN PARA LA GESTIÓN DE LA EDUCACIÓN POSTSECUNDARIA –GEP– PARA APOYAR LOS PROCESOS ADMINISTRATIVO, TÉCNICO, FINANCIERO Y PRESUPUESTAL DE LOS PROYECTOS DE LA SUBDIRECCIÓN PARA LA GESTIÓN DE LA EDUCACIÓN POSTSECUNDARIA DE LA AGENCIA DE EDUCACIÓN POSTSECUNDARIA DE MEDELLÍN - SAPIENCIA</t>
  </si>
  <si>
    <t>PRESTACIÓN DE SERVICIOS DE FORMA TEMPORAL COMO PROFESIONAL III EN LA SUBDIRECCIÓN PARA LA GESTIÓN DE LA EDUCACIÓN POSTSECUNDARIA –GEP– PARA LLEVAR A CABO ACTIVIDADES OPERATIVAS, TÉCNICAS Y ADMINISTRATIVAS DE LOS PROYECTOS DE LA SUBDIRECCIÓN PARA LA AGENCIA DE EDUCACIÓN POSTSECUNDARIA DE MEDELLÍN - SAPIENCIA</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</si>
  <si>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</si>
  <si>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EN LA SUBDIRECCIÓN PARA LA GESTIÓN DE LA EDUCACIÓN POSTSECUNDARIA –GEP, PARA APOYAR ACTIVIDADES DE ATENCIÓN AL CIUDADANO, LOGÍSTICAS, GESTIÓN DOCUMENTAL, ATENCIÓN A PQRSDF Y ASESORÍA A LOS BENEFICIARIOS E INTERESADOS VINCULADOS CON LOS PROYECTOS DE LA SUBDIRECCIÓN EN LA AGENCIA DE EDUCACIÓN POSTSECUNDARIA DE MEDELLÍN - SAPIENCIA</t>
  </si>
  <si>
    <t>PRESTACIÓN DE SERVICIOS DE FORMA TEMPORAL COMO PROFESIONAL II EN LA SUBDIRECCIÓN PARA LA GESTIÓN DE LA EDUCACIÓN POSTSECUNDARIA –GEP, PARA EL APOYO COMO ARQUITECTO EN LA PLATAFORMA PARA LA GESTIÓN, INTEGRACIÓN E IMPLEMENTACIÓN DEL ECOSISTEMA DE LA CIUDADELA DIGITAL UNIVERSITARIA @MEDELLÍN PARA LA AGENCIA DE EDUCACIÓN POSTSECUNDARIA DE MEDELLÍN SAPIENCIA</t>
  </si>
  <si>
    <t>PRESTACIÓN DE SERVICIOS DE FORMA TEMPORAL COMO TECNÓLOGO III EN LA SUBDIRECCIÓN PARA LA GESTIÓN DE LA EDUCACIÓN POSTSECUNDARIA –GEP– PARA APOYAR EL MONITOREO, SEGURIDAD, IMPLEMENTACIÓN Y MANTENIMIENTO, DE LA PLATAFORMA TECNOLÓGICA Y LA GESTIÓN DE SERVIDORES EN LA NUBE DE LA CIUDADELA DIGITAL UNIVERSITARIA @MEDELLÍN PARA LA AGENCIA DE EDUCACIÓN POSTSECUNDARIA DE MEDELLÍN -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</si>
  <si>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LOS DIFERENTES PROYECTOS DE LA SUBDIRECCIÓN GEP .</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</si>
  <si>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</si>
  <si>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</si>
  <si>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II EN LA SUBDIRECCIÓN PARA LA GESTIÓN DE LA EDUCACIÓN POSTSECUNDARIA –GEP– PARA EL DESARROLLO DE ACTIVIDADES OPERATIVAS, ADMINISTRATIVAS, DE EJECUCIÓN CONTRACTUAL Y EL APOYO PARA EL DISEÑO E IMPLEMENTACIÓN DE ARTICULACIONES Y ESTRATEGIAS DE ACOMPAÑAMIENTO DIRIGIDAS A LOS BENEFICIARIOS DE LOS PROYECTOS DE LA SUBDIRECCIÓN EN LA AGENCIA DE EDUCACIÓN POSTSECUNDARIA DE MEDELLÍN– SAPIENCIA</t>
  </si>
  <si>
    <t>PRESTACIÓN DE SERVICIOS DE FORMA TEMPORAL COMO PROFESIONAL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 SAPIENCIA.</t>
  </si>
  <si>
    <t>PRESTACIÓN DE SERVICIOS PROFESIONALES DE FORMA TEMPORAL COMO ASESOR I EN LA SUBDIRECCIÓN ADMINISTRATIVA, FINANCIERA Y DE APOYO A LA GESTIÓN DE LA AGENCIA DE EDUCACIÓN POSTSECUNDARIA DE MEDELLÍN – SAPIENCIA, PARA BRINDAR ACOMPAÑAMIENTO JURÍDICO Y SOPORTE ESTRATÉGICO A LOS PROCESOS ADMINISTRATIVOS, FINANCIEROS, CONTRACTUALES Y DE APOYO INSTITUCIONAL ADELANTADOS POR DICHA SUBDIRECCIÓN</t>
  </si>
  <si>
    <t>PRESTACIÓN DE SERVICIOS PROFESIONALES DE FORMA TEMPORAL COMO PROFESIONAL III EN LA SUBDIRECCIÓN ADMINISTRATIVA, FINANCIERA Y DE APOYO A LA GESTIÓN, PARA APOYAR LAS ACTIVIDADES DE INTEGRACIÓN, EJECUCIÓN Y SEGUIMIENTO ADMINISTRATIVO Y DE PLANIFICACIÓN, ORIENTADAS AL FORTALECIMIENTO DE LOS PROCESOS DE LA DEPENDENCIA EN LA AGENCIA DE EDUCACIÓN POSTSECUNDARIA DE MEDELLÍN – SAPIENCIA.</t>
  </si>
  <si>
    <t>PRESTAR SERVICIOS DE APOYO DE FORMA TEMPORAL COMO TECNÓLOGO III EN LA SUBDIRECCIÓN ADMINISTRATIVA, FINANCIERA Y DE APOYO A LA GESTIÓN, PARA APOYAR LAS ACTIVIDADES ADMINISTRATIVAS, FINANCIERAS Y DOCUMENTALES QUE GARANTICEN EL FUNCIONAMIENTO EFICIENTE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</si>
  <si>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MEDELLÍN–SAPIENCIA.</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</si>
  <si>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</si>
  <si>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 xml:space="preserve">PRESTACIÓN DE SERVICIOS DE FORMA TEMPORAL COMO PROFESIONAL 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</si>
  <si>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 xml:space="preserve">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  </t>
  </si>
  <si>
    <t xml:space="preserve">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</si>
  <si>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</si>
  <si>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APOYO TÉCNICO DE MANERA TEMPORAL EN LA DIRECCIÓN TÉCNICA DE FONDOS DE LA AGENCIA DE EDUCACIÓN POSTSECUNDARIA DE MEDELLÍN – SAPIENCIA, ORIENTADOS A LA CONFORMACIÓN, ORGANIZACIÓN, CONTROL Y ACTUALIZACIÓN DE EXPEDIENTES FÍSICOS Y DIGITALES, ASÍ COMO AL APOYO TÉCNICO-DOCUMENTAL DE LOS PROCESOS ASOCIADOS A LA CONTRATACIÓN Y OPERACIÓN DEL PROGRAMA ÚNICO DE ACCESO Y PERMANENCIA (PUAP) Y A LAS CONVOCATORIAS DE FONDOS, BECAS Y CRÉDITOS CONDONABLES ADMINISTRADOS POR LA AGENCIA</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</si>
  <si>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</si>
  <si>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PRESTACIÓN DE SERVICIOS DE FORMA TEMPORAL, COMO PROFESIONAL DE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</si>
  <si>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APOYO TÉCNICO PARA EL SEGUIMIENTO Y ACOMPAÑAMIENTO METODOLÓGICO A LA IMPLEMENTACIÓN DE LAS RECOMENDACIONES DEL DIAGNÓSTICO INSTITUCIONAL DEL PROCESO ACCESO Y PERMANENCIA; APOYAR LA ACTUALIZACIÓN Y FORTALECIMIENTO DE LA ESTRUCTURA DOCUMENTAL DESARROLLADA EN EL MARCO DE LA GESTIÓN DE LA CALIDAD DEL PROCESO; REALIZAR SEGUIMIENTO A LA ALINEACIÓN DEL PROCESO CON LOS LINEAMIENTOS DEFINIDOS BAJO LOS ESTÁNDARES ISO 9001, MIPG, MECI Y BUENAS PRÁCTICAS; APOYAR LA TRANSFERENCIA DE CONOCIMIENTO AL EQUIPO TÉCNICO; Y ELABORAR INSUMOS, REPORTES Y EVIDENCIAS QUE PERMITAN VERIFICAR EL AVANCE SOSTENIDO DEL NIVEL DE MADUREZ DEL PROCESO DURANTE EL AÑO DE EJECUCIÓN.</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</si>
  <si>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</si>
  <si>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PRESTACIÓN DE SERVICIOS DE FORMA TEMPORAL COMO PROFESIONAL II EN COMUNICACIONES, PARA APOYAR LOS SERVICIOS DE REGISTRO AUDIOVISUAL, Y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</si>
  <si>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DE FORMA TEMPORAL COMO PROFESIONAL II EN EL ÁREA DE GESTIÓN DE COMUNICACIONES PARA PROYECTAR EL DISEÑO Y PUESTA EN MARCHA DE LA ESTRATEGIA COMUNICACIONAL INTERNA Y GESTIÓN DE LOS PROCESOS COMUNICACIONALES DE CADA UNO DE LOS PROGRAMAS DE SAPIENCIA, GARANTIZANDO UNA COMUNICACIÓN FLUIDA ENTRE LAS DEMÁS ÁREAS Y EL ÁREA DE COMUNICACIONES</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</si>
  <si>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 ASÍ COMO LA ACTUALIZACIÓN DE LA PAGINA WEB DE LA AGENCIA PARA MEJORAR LA CALIDAD DE INTERACTIVIDAD DE LAS PERSONAS CON LA MISMA.</t>
  </si>
  <si>
    <t>PRESTACIÓN DE SERVICIOS DE FORMA TEMPORAL COMO ESPECIALISTA I EN COMUNICACIONES, PARA DESARROLLAR Y PONER EN MARCHA LA ESTRATEGIA DE COMUNICACIONES EXTERNAS, QUE FORTALEZCA EL POSICIONAMIENTO DE LA AGENCIA ANTE SU PÚBLICO OBJETIVO, MEDIOS DE COMUNICACIÓN NECESARIA PARA DAR A CONOCER Y PROMOCIONAR LAS ACTIVIDADES DESARROLLADAS Y LA MISIONALIDAD DE SAPIENCIA</t>
  </si>
  <si>
    <t>PRESTACIÓN DE SERVICIOS PROFESIONALES DE FORMA TEMPORAL COMO PROFESIONAL P III DEL ÁREA DE PLANEACIÓN ESTRATÉGICA DE LA AGENCIA PARA APOYAR EL SEGUIMIENTO DEL MODELO INTEGRADO DE PLANEACIÓN Y GESTIÓN (MIPG) Y LAS POLÍTICAS INSTITUCIONALES RELACIONADAS, EL SISTEMA INTEGRADO DE GESTIÓN (SIG) Y EL SEGUIMIENTO A LA MATRIZ DE RIESGOS Y LA ELABORACIÓN Y SEGUIMIENTO A LOS PLANES DE MEJORAMIENTO DE LA AGENCIA DE EDUCACIÓN POSTSECUNDARIA DE MEDELLÍN – SAPIENCIA.</t>
  </si>
  <si>
    <t>PRESTACIÓN DE SERVICIOS PROFESIONALES DE FORMA TEMPORAL COMO PROFESIONAL P III DE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t>
  </si>
  <si>
    <t>PRESTACIÓN DE SERVICIOS PROFESIONALES DE FORMA TEMPORAL COMO TÉCNICO III DEL ÁREA DE PLANEACIÓN ESTRATÉGICA DE LA AGENCIA PARA LA ESTANDARIZACIÓN Y DEPURACIÓN DE BASES DE DATOS, ASI COMO LA ACTUALIZACIÓN DE LA BATERÍA DE INDICADORES Y LA ORGANIZACIÓN DE LA INFORMACIÓN PRODUCIDA EN LAS ÁREAS MISIONALES Y EL OBSERVATORIO DE SAPIENCIA – ODES</t>
  </si>
  <si>
    <t>PRESTACIÓN DE SERVICIOS PROFESIONALES DE FORMA TEMPORAL COMO PROFESIONAL P III DE LA OFICINA ASESORA DE PLANEACIÓN DE LA AGENCIA COMO ANALISTA CUALITATIVO DEL OBSERVATORIO DE SAPIENCIA PARA REALIZAR EL ANÁLISIS DE INFORMACIÓN PROVENIENTE DE LOS DIFERENTES ACTORES DE LA EDUCACIÓN POSTSECUNDARIA, LOS ESTUDIOS PERTINENTES EN EDUCACIÓN POSTSECUNDARIA Y EL RASTREO DE MEGATENDENCIAS EN EDUCACIÓN, ASÍ COMO LA ESTRATEGIA DE POSICIONAMIENTO Y RELACIONAMIENTO DEL OBSERVATORIO</t>
  </si>
  <si>
    <t>PRESTACIÓN DE SERVICIOS DE FORMA TEMPORAL PARA EL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</si>
  <si>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</si>
  <si>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</si>
  <si>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II EN DERECHO PARA APOYAR Y ASESORAR JURÍDICAMENTE A LA DIRECCIÓN TÉCNICA DE FONDOS DE SAPIENCIA EN LA SUPERVISIÓN DE LAS ETAPAS PRECONTRACTUAL, CONTRACTUAL Y POSTCONTRACTUAL, GARANTIZANDO EL CUMPLIMIENTO NORMATIVO, LA CORRECTA EJECUCIÓN Y LA ATENCIÓN JURÍDICA INTEGRAL DE LOS BENEFICIARIOS DEL PROGRAMA ÚNICO DE ACCESO Y PERMANENCIA – PUAP.</t>
  </si>
  <si>
    <t>PRESTACIÓN DE SERVICIOS DE FORMA TEMPORAL COMO PROFESIONAL II,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</si>
  <si>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PRESTACIÓN DE SERVICIOS TEMPORALES COMO PROFESIONAL III, PARA LA GESTIÓN DE LA CALIDAD DEL PROCESO ACCESO Y PERMANENCIA, ORIENTADOS A LA PLANEACIÓN, ACTUALIZACIÓN, ESTANDARIZACIÓN Y FORTALECIMIENTO DE LA ESTRUCTURA DOCUMENTAL DEL PROCESO Y SUS SUBPROCESOS; LA DEFINICIÓN Y CONSOLIDACIÓN DE HERRAMIENTAS DE SEGUIMIENTO, GESTIÓN DEL RIESGO, MEDICIÓN DEL DESEMPEÑO Y TRAZABILIDAD; Y LA IMPLEMENTACIÓN TÉCNICA DE LAS RECOMENDACIONES DERIVADAS DEL DIAGNÓSTICO INSTITUCIONAL, ASEGURANDO EL INCREMENTO DEL NIVEL DE MADUREZ DEL PROCESO BAJO LOS CRITERIOS DE ISO 9001 Y MIPG</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</si>
  <si>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</si>
  <si>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</si>
  <si>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DE LAS ACTIVIDADES PREVISTAS POR LA AGENCIA DE EDUCACIÓN POSTSECUNDARIA DE MEDELLÍN – SAPIENCIA.</t>
  </si>
  <si>
    <t>PRESTACIÓN DE SERVICIOS DE FORMA TEMPORAL COMO PROFESIONAL III EN LA SUBDIRECCIÓN PARA LA GESTIÓN DE LA EDUCACIÓN POSTSECUNDARIA –GEP– PARA APOYAR LOS PROCESOS DE SUPERVISIÓN, GESTIÓN Y SEGUIMIENTO DE LAS ACTIVIDADES ADMINISTRATIVAS Y TÉCNICAS DERIVADAS DEL PROYECTO IMPLEMENTACIÓN DEL PROGRAMA BILINGÜISMO QUE PARA LA MATERIA EMITA LA AGENCIA DE EDUCACIÓN POSTSECUNDARIA DE MEDELLÍN -SAPIENCIA</t>
  </si>
  <si>
    <t>PRESTACIÓN DE SERVICIOS DE FORMA TEMPORAL COMO PROFESIONAL III EN LA SUBDIRECCIÓN PARA LA GESTIÓN DE LA EDUCACIÓN POSTSECUNDARIA –GEP– PARA EL DESARROLLO DE ESTRATEGIAS Y ACTIVIDADES OPERATIVAS, ADMINISTRATIVAS, DE EJECUCIÓN CONTRACTUAL Y DE APOYO A LA SUPERVISIÓN RELACIONADAS CON LOS DIFERENTES PROYECTOS DE LA SUBDIRECCIÓN.</t>
  </si>
  <si>
    <t>PRESTACIÓN DE SERVICIOS DE FORMA TEMPORAL COMO TECNÓLOGO III EN LA SUBDIRECCIÓN PARA LA GESTIÓN DE LA EDUCACIÓN POSTSECUNDARIA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UNIVERSITARIA @MEDELLÍN ADSCRITO A LA SUBDIRECCIÓN</t>
  </si>
  <si>
    <t>PRESTACIÓN DE SERVICIOS DE FORMA TEMPORAL COMO TÉCNICO II EN LA SUBDIRECCIÓN PARA LA GESTIÓN DE LA EDUCACIÓN POSTSECUNDARIA –GEP– PARA APOYAR LAS ACTIVIDADES DE DINAMIZACIÓN Y DIFUSIÓN DE LAS ESTRATEGIAS DEL PROYECTO IMPLEMENTACIÓN DEL ECOSISTEMA DE LA CIUDADELA DIGITAL UNIVERSITARIA @MEDELLÍN Y DEMÁS PROYECTOS DE LA AGENCIA EN LOS DIFERENTES CORREGIMIENTOS.</t>
  </si>
  <si>
    <t>PRESTACIÓN DE SERVICIOS DE FORMA TEMPORAL COMO PROFESIONAL I EN LA SUBDIRECCIÓN PARA LA GESTIÓN DE LA EDUCACIÓN POSTSECUNDARIA –GEP– CON EL FIN DE APOYAR Y DAR SOPORTE TÉCNICO A LA PLATAFORMA LMS DE LA CIUDADELA UNIVERSITARIA DIGITAL Y SITIO WEB DE @MEDELLÍN ADSCRITO AL PROYECTO FORTALECIMIENTO DEL ECOSISTEMA DE EDUCACIÓN DIGITAL DE LA SUBDIRECCIÓN PARA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</si>
  <si>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</si>
  <si>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PROFESIONALES COMO ESPECIALISTA II EN LA SUBDIRECCIÓN ADMINISTRATIVA, FINANCIERA Y DE APOYO A LA GESTIÓN, PARA BRINDAR ACOMPAÑAMIENTO INTEGRAL AL PROCESO DE CRÉDITO Y CARTERA HASTA SU ETAPA FINAL DE AMORTIZACIÓN, EN EL MARCO DE LOS FONDOS DE CRÉDITOS CONDONABLES PARA LA EDUCACIÓN POSTSECUNDARIA.</t>
  </si>
  <si>
    <t>PRESTACIÓN DE SERVICIOS DE FORMA TEMPORAL COMO ESTUDIANTE UNIVERSITARIO II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</si>
  <si>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 EN LA SUBDIRECCIÓN ADMINISTRATIVA, FINANCIERA Y DE APOYO A LA GESTIÓN, PARA APOYAR AL ÁREA DE CARTERA EN LAS ACTIVIDADES DE PROCESAMIENTO, SEGUIMIENTO Y RECUPERACIÓN DE LOS CRÉDITOS EDUCATIVOS ADMINISTRADOS POR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</si>
  <si>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</si>
  <si>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</si>
  <si>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</si>
  <si>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</si>
  <si>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UNIVERSITARIO EN LA SUBDIRECCIÓN PARA LA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</si>
  <si>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PRESTACIÓN DE SERVICIOS DE FORMA TEMPORAL COMO ASESOR I EN LA SUBDIRECCIÓN PARA LA GESTIÓN DE LA EDUCACIÓN POSTSECUNDARIA –GEP– PARA DESARROLLAR ACTIVIDADES DE APOYO ADMINISTRATIVO, TÉCNICO Y ESTRATÉGICO ORIENTADOS AL FORTALECIMIENTO DE LOS PROCESOS DE PLANEACIÓN, SUPERVISIÓN, GESTIÓN Y SEGUIMIENTO DE LOS CONTRATOS, CONVENIOS Y ACCIONES MISIONALES, CON EL FIN DE CONTRIBUIR AL CUMPLIMIENTO DE LOS OBJETIVOS INSTITUCIONALES Y A LA MEJORA CONTINUA DE LA GESTIÓN DE LOS PROYECTOS</t>
  </si>
  <si>
    <t>PRESTACIÓN DE SERVICIOS DE FORMA TEMPORAL COMO PROFESIONAL EN LA SUBDIRECCIÓN PARA LA GESTIÓN DE LA EDUCACIÓN POSTSECUNDARIA –GEP– PARA DESARROLLAR ACTIVIDADES DE APOYO TÉCNICO EN EL DISEÑO, IMPLEMENTACIÓN, GESTIÓN Y SEGUIMIENTO DE ESTRATEGIAS EN TEMAS AUDIOVISUALES, CONTRIBUYENDO A LA PLANEACIÓN, PRODUCCIÓN, DIFUSIÓN Y POSICIONAMIENTO DE LOS CONTENIDOS Y ESTRATEGIAS INSTITUCIONALES DE LA AGENCIA DE EDUCACIÓN POSTSECUNDARIA DE MEDELLÍN – SAPIENCIA, DE ACUERDO CON LOS LINEAMIENTOS ESTABLECIDOS POR LA SUBDIRECCIÓN.</t>
  </si>
  <si>
    <t>PRESTAR SERVICIOS PROFESIONALES COMO PROFESIONAL III EN LA SUBDIRECCIÓN ADMINISTRATIVA, FINANCIERA Y DE APOYO A LA GESTIÓN DE LA AGENCIA DE EDUCACIÓN POSTSECUNDARIA DE MEDELLÍN – SAPIENCIA, BRINDANDO APOYO TÉCNICO Y JURÍDICO A LOS PROCESOS ADMINISTRATIVOS Y CONTRACTUALES, ESPECIALMENTE EN LAS ACTIVIDADES DE SUPERVISIÓN, SEGUIMIENTO Y CONTROL DE LA EJECUCIÓN CONTRACTUAL DE LA DEPENDENCIA.</t>
  </si>
  <si>
    <t>PRESTAR SERVICIOS PROFESIONALES COMO PROFESIONAL I EN LA SUBDIRECCIÓN ADMINISTRATIVA, FINANCIERA Y DE APOYO A LA GESTIÓN DE LA AGENCIA DE EDUCACIÓN POSTSECUNDARIA DE MEDELLÍN – SAPIENCIA, BRINDANDO APOYO JURÍDICO A LOS PROCESOS ADMINISTRATIVOS, FINANCIEROS Y CONTRACTUALES DE LA DEPENDENCIA.</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</si>
  <si>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</si>
  <si>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ESTUDIANTE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</si>
  <si>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</si>
  <si>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PRESTACIÓN DE SERVICIOS DE FORMA TEMPORAL COMO PROFESIONAL III EN LA SUBDIRECCIÓN PARA LA GESTIÓN DE LA EDUCACIÓN POSTSECUNDARIA –GEP, PARA EL APOYO A LAS ACTIVIDADES Y ESTRATEGIAS DE ACCESO Y PERMANENCIA DE LOS BENEFICIARIOS DEL PROYECTO DE IMPLEMENTACIÓN DEL ECOSISTEMA DE LA CIUDADELA DIGITAL UNIVERSITARIA @MEDELLIN Y CORREGIMIENTOS PARA LA AGENCIA DE EDUCACIÓN POSTSECUNDARIA DE MEDELLÍN – SAPIENCIA.</t>
  </si>
  <si>
    <t>PRESTACIÓN DE SERVICIOS DE SOPORTE TÉCNICO Y MANTENIMIENTO DEL SISTEMA DE GESTIÓN DOCUMENTAL MERCURIO EN LA AGENCIA DE EDUCACIÓN POSTSECUNDARIA DE MEDELLÍN SAPIENCIA.</t>
  </si>
  <si>
    <t>PRESTACIÓN DE SERVICIOS DE FORMA TEMPORAL, COMO PROFESIONAL EN LA DIRECCIÓN TÉCNICA DE FONDOS, PARA APOYAR EL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</si>
  <si>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PROFESIONALES DE FORMA TEMPORAL COMO PROFESIONAL II EN LA OFICINA DE PLANEACIÓN COMO APOYO TÉCNICO AL SEGUIMIENTO DE LA POLÍTICA PÚBLICA DE EDUCACIÓN POSTSECUNDARIA DE MEDELLÍN MEDIANTE LA REALIZACIÓN DE MESAS DE TRABAJO PARTICIPATIVAS, EL SEGUIMIENTO METODOLÓGICO ESTABLECIDO POR EL DAP, EN ARTICULACIÓN CON LOS INTEGRANTES DEL SISTEMA DE EDUCACIÓN POSTSECUNDARIA DEL DISTRITO DE MEDELLÍN.</t>
  </si>
  <si>
    <t>PRESTACIÓN DE SERVICIO DE MANTENIMIENTO Y SOPORTE DEL LICENCIAMIENTO ORACLE DATA BASE 19C PARA LA AGENCIA DE EDUCACIÓN POSTSECUNDARIA DE MEDELLÍN - SAPIENCIA.</t>
  </si>
  <si>
    <t>PRESTACIÓN DE SERVICIOS DE FORMA TEMPORAL COMO PROFESIONAL III EN LA SUBDIRECCIÓN PARA LA GESTIÓN DE LA EDUCACIÓN POSTSECUNDARIA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</si>
  <si>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PROFESIONAL III EN LA SUBDIRECCIÓN PARA LA GESTIÓN DE LA EDUCACIÓN POSTSECUNDARIA GEP PARA EL APOYO DE LAS ACTIVIDADES DE EVALUACIÓN DE PROPUESTAS, SEGUIMIENTO Y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</si>
  <si>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t>
  </si>
  <si>
    <t>PRESTACIÓN DE SERVICIOS PARA LA ACTUALIZACIÓN, SOPORTE TÉCNICO, DESARROLLO Y MIGRACIÓN DEL SOFTWARE DE PROCESAMIENTO Y LIQUIDACIÓN DE CRÉDITOS CONDONABLES (MINOTAURO), EL CUAL SE ENCUENTRA ALOJADO EN EL MÓDULO DE CARTERA, A LOS MÓDULOS DE COMITÉS Y REPORTES DEL MISMO SISTEMA DE INFORMACIÓN PERTENECIENTE A LA AGENCIA DE EDUCACIÓN POSTSECUNDARIA DE MEDELLÍN.</t>
  </si>
  <si>
    <t>PRESTACIÓN DE SERVICIOS PROFESIONAL DE FORMA TEMPORAL COMO ESPECIALISTA II PARA APOYAR LA GESTIÓN ADMINISTRATIVA, FINANCIERA Y PRESUPUESTAL DE LA SUBDIRECCIÓN ADMINISTRATIVA, FINANCIERA Y DE APOYO A LA GESTIÓN DE LA AGENCIA DE EDUCACIÓN POSTSECUNDARIA DE MEDELLÍN - SAPIENCIA, EN EL MARCO DE LOS PROCESOS CONTABLES, FINANCIEROS, CONTRACTUALES Y DE APOYO INSTITUCIONAL</t>
  </si>
  <si>
    <t>PRESTAR SERVICIOS DE FORMA TEMPORAL COMO PROFESIONAL III PARA APOYAR JURÍDICAMENTE LA PLANEACIÓN, EJECUCIÓN, SEGUIMIENTO Y CIERRE DE LOS PROCESOS CONTRACTUALES Y ADMINISTRATIVOS A CARGO DE LA SUBDIRECCIÓN ADMINISTRATIVA, FINANCIERA Y DE APOYO A LA GESTIÓN DE LA AGENCIA DE EDUCACIÓN POSTSECUNDARIA DE MEDELLÍN – SAPIENCIA</t>
  </si>
  <si>
    <t xml:space="preserve">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 </t>
  </si>
  <si>
    <t>PRESTACIÓN DE SERVICIOS DE FORMA TEMPORAL COMO PROFESIONAL III EN ANALÍTICA DE DATOS, MINERÍA DE DATOS Y PROGRAMACIÓN, ORIENTADOS AL FORTALECIMIENTO DEL PROCESO DE ACCESO Y PERMANENCIA Y DE LA DIRECCIÓN TÉCNICA DE FONDOS, MEDIANTE EL DISEÑO, DESARROLLO E IMPLEMENTACIÓN DE SOLUCIONES ANALÍTICAS QUE SOPORTEN LA PLANEACIÓN, EL SEGUIMIENTO, LA GESTIÓN OPERATIVA Y LA TOMA DE DECISIONES, GARANTIZANDO LA CALIDAD, TRAZABILIDAD Y OPORTUNIDAD DE LA INFORMACIÓN ASOCIADA A LOS FONDOS, BENEFICIARIOS, FLUJOS OPERATIVOS E INDICADORES DEL PROCESO.</t>
  </si>
  <si>
    <t>MANTENIMIENTO PREVENTIVO Y CORRECTIVO DE LOS ASCENSORES MARCA SCHINDLER UBICADOS EN LA CIUDADELA OCCIDENTE -C4TA-, SEDE A CARGO DE LA AGENCIA DE EDUCACIÓN POSTSECUNDARIA DE MEDELLÍN – SAPIENCIA</t>
  </si>
  <si>
    <t>PRESTACIÓN DE SERVICIOS DE FORMA TEMPORAL COMO TÉCNICO EN LA OFICINA DE CONTROL INTERNO PARA EL FORTALECIMIENTO, SEGUIMIENTO Y MEJORA CONTINUA DE LOS PROCESOS DEL SISTEMA DE CONTROL INTERNO DE LA AGENCIA DE EDUCACIÓN POSTSECUNDARIA DE MEDELLÍN-SAPIENCIA.</t>
  </si>
  <si>
    <t>PRESTAR LOS SERVICIOS PARA EL APOYO EN LA EVALUACIÓN Y CALIFICACIÓN DE LOS PROGRAMAS DE POSGRADOS INTERNACIONALES PARA “ENLAZA MUNDOS” DE SAPIENCIA, CONVOCATORIA 2026 – 2.</t>
  </si>
  <si>
    <t>PRESTACIÓN DE SERVICIOS DE FORMA TEMPORAL DE UN TÉCNICO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</si>
  <si>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APOYO A LA GESTIÓN PARA EL ACCESO, CONSULTA Y REPORTE DE INFORMACIÓN EN LA PLATAFORMA CENTRAL DE INFORMACIÓN FINANCIERA CIFIN, PARA EL ÁREA DE CARTERA DE LA AGENCIA DE EDUCACIÓN POSTSECUNDARIA DE MEDELLÍN- SAPIENCIA.</t>
  </si>
  <si>
    <t>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t>
  </si>
  <si>
    <t>PRESTACIÓN DE SERVICIOS DE FORMA TEMPORAL COMO PROFESIONAL UNIVERSITARIO EN LA SUBDIRECCIÓN PARA LA GESTIÓN DE LA EDUCACIÓN POSTSECUNDARIA –GEP– PARA EL APOYO DE LAS ACTIVIDADES DE SEGUIMIENTO Y SUPERVISIÓN, APOYO EN LA EJECUCIÓN Y LA GESTIÓN ADMINISTRATIVA Y CONTRACTUAL, RELACIONADAS CON EL PROYECTO APROVECHAMIENTO DE LA CIUDADELA DE OCCIDENTE QUE SE EJECUTA EN LA SUBDIRECCIÓN PARA LA AGENCIA DE EDUCACIÓN POSTSECUNDARIA DE MEDELLÍN – SAPIENCIA</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</si>
  <si>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</si>
  <si>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DE FORMA TEMPORAL COMO PROFESIONAL III EN LA SUBDIRECCIÓN PARA LA GESTIÓN DE LA EDUCACIÓN POSTSECUNDARIA GEP PARA EL APOYO EN LAS ACTIVIDADES DE SUPERVISIÓN Y SEGUIMIENTO A LA EJECUCIÓN DE LA GESTIÓN TÉCNICA, ADMINISTRATIVA Y CONTRACTUAL, RELACIONADAS CON LA OPERACIÓN DEL PROYECTO IMPLEMENTACIÓN DEL PROGRAMA VISION4RIOS PARA LA AGENCIA DE EDUCACIÓN POSTSECUNDARIA DE MEDELLÍN-SAPIENCIA.</t>
  </si>
  <si>
    <t>PRESTACIÓN DE SERVICIOS DE FORMA TEMPORAL COMO ESPECIALISTA I EN LA SUBDIRECCIÓN PARA LA GESTIÓN DE LA EDUCACIÓN POSTSECUNDARIA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</si>
  <si>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PROFESIONAL II EN LA DIRECCIÓN TÉCNICA DE FONDOS DE LA AGENCIA DE EDUCACIÓN POSTSECUNDARIA DE MEDELLÍN – SAPIENCIA, PARA BRINDAR APOYO EN PROGRAMACIÓN, ANALÍTICA Y GESTIÓN DE DATOS, ORIENTADOS AL DESARROLLO, AUTOMATIZACIÓN Y ANÁLISIS PROFUNDO DE LA INFORMACIÓN DEL PROCESO DE ACCESO Y PERMANENCIA, MEDIANTE LA IMPLEMENTACIÓN DE SOLUCIONES ANALÍTICAS, PROCESOS DE INTEGRACIÓN DE DATOS Y MODELOS DE ANÁLISIS QUE SOPORTEN EL SEGUIMIENTO TÉCNICO, LA PLANEACIÓN DEL PROCESO Y LA TOMA DE DECISIONES, GARANTIZANDO LA CALIDAD, CONSISTENCIA Y TRAZABILIDAD DE LA INFORMACIÓN</t>
  </si>
  <si>
    <t>PRESTACIÓN DE SERVICIOS DE FORMA TEMPORAL COMO PROFESIONAL I, EN LA SUBDIRECCIÓN ADMINISTRATIVA, FINANCIERA Y DE APOYO A LA GESTIÓN PARA EL APOYO INTEGRAL EN LA GESTIÓN DE ADMINISTRATIVA, DOCUMENTAL, FINANCIERA QUE PERMITA FACILITAR LOS PROCESOS Y CONTRIBUIR AL CORRECTO FUNCIONAMIENTO DE LA AGENCIA DE EDUCACIÓN POSTSECUNDARIA DE MEDELLÍN – SAPIENCIA</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</si>
  <si>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</si>
  <si>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DE OCCIDENTE -C4TA-, CONFORME A LAS DIRECTRICES NORMATIVAS Y RECOMENDACIONES DE SAPIENCIA"</t>
  </si>
  <si>
    <t>PRESTACIÓN DE SERVICIOS DE FORMA TEMPORAL COMO PROFESIONAL ESPECIALISTA I, PARA EL RELACIONAMIENTO ESTRATÉGICO Y GESTIÓN DE ALIANZAS, ORIENTADOS AL FORTALECIMIENTO DE LA DIRECCIÓN TÉCNICA DE FONDOS Y DEL PROCESO DE ACCESO Y PERMANENCIA, MEDIANTE LA IDENTIFICACIÓN, ESTRUCTURACIÓN Y CONSOLIDACIÓN DE ALIANZAS ESTRATÉGICAS CON ACTORES PÚBLICOS, PRIVADOS Y DE COOPERACIÓN, QUE CONTRIBUYAN A LA SOSTENIBILIDAD DE LOS FONDOS, LA AMPLIACIÓN DE OPORTUNIDADES PARA LOS BENEFICIARIOS Y EL CUMPLIMIENTO DE LOS OBJETIVOS INSTITUCIONALES.</t>
  </si>
  <si>
    <t>262 DE 2026</t>
  </si>
  <si>
    <t>263 DE 2026</t>
  </si>
  <si>
    <t>PRESTACIÓN DEL SERVICIO DE ALMACENAMIENTO, CUSTODIA Y ADMINISTRACIÓN DEL ARCHIVO DE LA AGENCIA DE EDUCACIÓN POSTSECUNDARIA DE MEDELLÍN- SAPIENCIA</t>
  </si>
  <si>
    <t>PRESTAR EL SERVICIO DE ÁREA PROTEGIDA PARA TODAS LAS PERSONAS AL INTERIOR DE LA AGENCIA DE EDUCACIÓN POSTSECUNDARIA DE MEDELLÍN - SAPIENCIA, Y EN LA CIUDADELA DE LA CUARTA REVOLUCIÓN DEL APRENDIZAJE C4TA</t>
  </si>
  <si>
    <t>157 DE 2025</t>
  </si>
  <si>
    <t>218 DE 2025</t>
  </si>
  <si>
    <t>CONTRATO INTERADMINISTRATIVO ESPECIFICO NRO. 23 DE ADMINISTRACIÓN DELEGADA DE RECURSOS PARA LA PRESTACIÓN DE SERVICIOS DE VIGILANCIA Y SEGURIDAD PRIVADA Y LA IMPLEMENTACIÓN DE SOLUCIONES TECNOLÓGICAS PARA LA SEGURIDAD DE LOS BIENES MUEBLES E INMUEBLES DE PROPIEDAD Y/O TENENCIA DE LA AGENCIA DE EDUCACIÓN POSTSECUNDARIA DE MEDELLÍN – SAPIENCIA EN SUS DIFERENTES SEDES.</t>
  </si>
  <si>
    <t>CONTRATO INTERADMINISTRATIVO DE MANDATO SIN REPRESENTACIÓN PARA ADMINISTRAR LA PRESTACIÓN DEL SERVICIO DE “MANTENIMIENTOS GENERALES, PREVENTIVOS Y CORRECTIVOS PARA LAS SEDES DE LA AGENCIA DE EDUCACIÓN POSTSECUNDARIA DE MEDELLÍN - SAPIENCIA”</t>
  </si>
  <si>
    <t>OC 161387</t>
  </si>
  <si>
    <t>PRESTAR EL SERVICIO INTEGRAL DE ASEO, CAFETERÍA Y MANTENIMIENTO, PARA EL ADECUADO CUIDADO DE LOS BIENES MUEBLES E INMUEBLES DE PROPIEDAD Y/O TENENCIA DE LA AGENCIA DE EDUCACIÓN POSTSECUNDARIA DE MEDELLÍN – SAPIENCIA</t>
  </si>
  <si>
    <t>264 DE 2026</t>
  </si>
  <si>
    <t>PRESTACIÓN DE SERVICIOS PARA EL MANTENIMIENTO PREVENTIVO Y FUNCIONAL, INCLUYENDO EL SUMINISTRO DE REPUESTOS,  PARA LAS IMPRESORAS MULTIFUNCIONALES Y ESCÁNERES DE LA SEDE PRINCIPAL  DE LA AGENCIA DE EDUCACIÓN POSTSECUNDARIA DE MEDELLÍN – SAPIENCIA Y DE LA CIUDADELA DE OCCIDENTE</t>
  </si>
  <si>
    <t>OC 142152</t>
  </si>
  <si>
    <t>258 DE 2025</t>
  </si>
  <si>
    <t>RENOVACIÓN DEL CENTRO DE DATOS DE LA NUBE DE GOOGLE PARA LA AGENCIA DE EDUCACIÓN POSTSECUNDARIA DE MEDELLÍN SAPIENCIA Y LA CIUDADELA UNIVERSITARIA DIGITAL @MEDELLÍN.</t>
  </si>
  <si>
    <t>AUNAR ESFUERZOS PARA LA IMPLEMENTACIÓN Y EJECUCIÓN DE UN PROGRAMA DE CAPACITACIÓN EN INGLÉS, AJUSTADO AL MARCO COMÚN EUROPEO DE REFERENCIA (CEFR), DIRIGIDO A LA CIUDADANÍA EN GENERAL DEL DISTRITO DE CIENCIA, TECNOLOGÍA E INNOVACIÓN DE MEDELLÍN.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</si>
</sst>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8" formatCode="&quot;$&quot;\ #,##0.00;[Red]\-&quot;$&quot;\ #,##0.00"/>
    <numFmt numFmtId="42" formatCode="_-&quot;$&quot;\ * #,##0_-;\-&quot;$&quot;\ * #,##0_-;_-&quot;$&quot;\ * &quot;-&quot;_-;_-@_-"/>
    <numFmt numFmtId="164" formatCode="&quot;$&quot;\ #,##0"/>
    <numFmt numFmtId="165" formatCode="&quot;$&quot;\ #,##0.00"/>
  </numFmts>
  <fonts count="15" x14ac:knownFonts="1">
    <font>
      <sz val="11"/>
      <color theme="1"/>
      <name val="Calibri"/>
      <family val="2"/>
      <scheme val="minor"/>
    </font>
    <font>
      <sz val="11"/>
      <color theme="1"/>
      <name val="Calibri"/>
      <family val="2"/>
      <scheme val="minor"/>
    </font>
    <font>
      <b/>
      <sz val="9"/>
      <color theme="0"/>
      <name val="Arial Narrow"/>
      <family val="2"/>
    </font>
    <font>
      <sz val="9"/>
      <color theme="1"/>
      <name val="Arial Narrow"/>
      <family val="2"/>
    </font>
    <font>
      <b/>
      <sz val="10"/>
      <color theme="0"/>
      <name val="Arial Narrow"/>
      <family val="2"/>
    </font>
    <font>
      <sz val="10"/>
      <color theme="1"/>
      <name val="Arial Narrow"/>
      <family val="2"/>
    </font>
    <font>
      <sz val="9"/>
      <name val="Arial Narrow"/>
      <family val="2"/>
    </font>
    <font>
      <sz val="9"/>
      <color rgb="FF000000"/>
      <name val="Arial Narrow"/>
      <family val="2"/>
    </font>
    <font>
      <sz val="10"/>
      <name val="Arial Narrow"/>
      <family val="2"/>
    </font>
    <font>
      <sz val="9"/>
      <color theme="1"/>
      <name val="Arial Narrow"/>
      <family val="2"/>
    </font>
    <font>
      <sz val="9"/>
      <color rgb="FF000000"/>
      <name val="Arial Narrow"/>
      <family val="2"/>
    </font>
    <font>
      <sz val="10"/>
      <name val="Arial Narrow"/>
      <family val="2"/>
    </font>
    <font>
      <sz val="9"/>
      <color indexed="81"/>
      <name val="Tahoma"/>
      <family val="2"/>
    </font>
    <font>
      <b/>
      <sz val="9"/>
      <color indexed="81"/>
      <name val="Tahoma"/>
      <family val="2"/>
    </font>
    <font>
      <sz val="9"/>
      <name val="Arial Narrow"/>
      <family val="2"/>
    </font>
  </fonts>
  <fills count="7">
    <fill>
      <patternFill patternType="none"/>
    </fill>
    <fill>
      <patternFill patternType="gray125"/>
    </fill>
    <fill>
      <patternFill patternType="solid">
        <fgColor rgb="FF7030A0"/>
        <bgColor rgb="FF000000"/>
      </patternFill>
    </fill>
    <fill>
      <patternFill patternType="solid">
        <fgColor theme="0"/>
        <bgColor indexed="64"/>
      </patternFill>
    </fill>
    <fill>
      <patternFill patternType="solid">
        <fgColor rgb="FFFFFFFF"/>
        <bgColor rgb="FF000000"/>
      </patternFill>
    </fill>
    <fill>
      <patternFill patternType="solid">
        <fgColor rgb="FFBFBFBF"/>
        <bgColor rgb="FF000000"/>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2" fontId="1" fillId="0" borderId="0" applyFont="0" applyFill="0" applyBorder="0" applyAlignment="0" applyProtection="0"/>
  </cellStyleXfs>
  <cellXfs count="101">
    <xf numFmtId="0" fontId="0" fillId="0" borderId="0" xfId="0"/>
    <xf numFmtId="0" fontId="2" fillId="2" borderId="1" xfId="0" applyFont="1" applyFill="1" applyBorder="1" applyAlignment="1">
      <alignment horizontal="center" vertical="center" wrapText="1" readingOrder="1"/>
    </xf>
    <xf numFmtId="164" fontId="2" fillId="2" borderId="1" xfId="0" applyNumberFormat="1" applyFont="1" applyFill="1" applyBorder="1" applyAlignment="1">
      <alignment horizontal="center" vertical="center" wrapText="1" readingOrder="1"/>
    </xf>
    <xf numFmtId="1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right" vertical="center"/>
    </xf>
    <xf numFmtId="9"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0" fontId="4" fillId="2" borderId="1" xfId="0" applyFont="1" applyFill="1" applyBorder="1" applyAlignment="1">
      <alignment horizontal="center" vertical="center" wrapText="1" readingOrder="1"/>
    </xf>
    <xf numFmtId="14" fontId="4" fillId="2" borderId="1" xfId="0" applyNumberFormat="1" applyFont="1" applyFill="1" applyBorder="1" applyAlignment="1">
      <alignment horizontal="center" vertical="center" wrapText="1" readingOrder="1"/>
    </xf>
    <xf numFmtId="164" fontId="4" fillId="2" borderId="1" xfId="0" applyNumberFormat="1" applyFont="1" applyFill="1" applyBorder="1" applyAlignment="1">
      <alignment horizontal="center" vertical="center" wrapText="1" readingOrder="1"/>
    </xf>
    <xf numFmtId="0" fontId="2" fillId="2" borderId="1" xfId="0" applyFont="1" applyFill="1" applyBorder="1" applyAlignment="1">
      <alignment vertical="center" wrapText="1" readingOrder="1"/>
    </xf>
    <xf numFmtId="165" fontId="4" fillId="2" borderId="1" xfId="0" applyNumberFormat="1" applyFont="1" applyFill="1" applyBorder="1" applyAlignment="1">
      <alignment horizontal="center" vertical="center" wrapText="1" readingOrder="1"/>
    </xf>
    <xf numFmtId="0" fontId="6" fillId="3" borderId="1" xfId="0" applyFont="1" applyFill="1" applyBorder="1" applyAlignment="1">
      <alignment vertical="center" wrapText="1" readingOrder="1"/>
    </xf>
    <xf numFmtId="0" fontId="0" fillId="3" borderId="0" xfId="0" applyFill="1"/>
    <xf numFmtId="165" fontId="0" fillId="3" borderId="0" xfId="0" applyNumberFormat="1" applyFill="1" applyAlignment="1">
      <alignment wrapText="1"/>
    </xf>
    <xf numFmtId="0" fontId="7" fillId="3" borderId="1" xfId="0" applyFont="1" applyFill="1" applyBorder="1" applyAlignment="1">
      <alignment vertical="center" wrapText="1"/>
    </xf>
    <xf numFmtId="14" fontId="8" fillId="3" borderId="1" xfId="0" applyNumberFormat="1" applyFont="1" applyFill="1" applyBorder="1" applyAlignment="1">
      <alignment horizontal="center" vertical="center" wrapText="1" readingOrder="1"/>
    </xf>
    <xf numFmtId="0" fontId="11" fillId="3" borderId="1" xfId="0" applyFont="1" applyFill="1" applyBorder="1" applyAlignment="1">
      <alignment vertical="center" wrapText="1" readingOrder="1"/>
    </xf>
    <xf numFmtId="0" fontId="9" fillId="3" borderId="1" xfId="0" applyFont="1" applyFill="1" applyBorder="1" applyAlignment="1">
      <alignment vertical="center" wrapText="1"/>
    </xf>
    <xf numFmtId="0" fontId="0" fillId="3" borderId="1" xfId="0" applyFill="1" applyBorder="1"/>
    <xf numFmtId="14" fontId="0" fillId="3" borderId="1" xfId="0" applyNumberFormat="1" applyFill="1" applyBorder="1"/>
    <xf numFmtId="0" fontId="9" fillId="3" borderId="1" xfId="0" applyFont="1" applyFill="1" applyBorder="1" applyAlignment="1">
      <alignment vertical="center" wrapText="1" readingOrder="1"/>
    </xf>
    <xf numFmtId="0" fontId="10" fillId="3" borderId="1" xfId="0" applyFont="1" applyFill="1" applyBorder="1" applyAlignment="1">
      <alignment vertical="center" wrapText="1" readingOrder="1"/>
    </xf>
    <xf numFmtId="0" fontId="11" fillId="3" borderId="1" xfId="0" applyFont="1" applyFill="1" applyBorder="1" applyAlignment="1">
      <alignment wrapText="1" readingOrder="1"/>
    </xf>
    <xf numFmtId="0" fontId="10" fillId="3" borderId="1" xfId="0" applyFont="1" applyFill="1" applyBorder="1" applyAlignment="1">
      <alignment wrapText="1" readingOrder="1"/>
    </xf>
    <xf numFmtId="0" fontId="6" fillId="3" borderId="1" xfId="0" applyFont="1" applyFill="1" applyBorder="1" applyAlignment="1" applyProtection="1">
      <alignment vertical="center" wrapText="1" readingOrder="1"/>
      <protection hidden="1"/>
    </xf>
    <xf numFmtId="0" fontId="3" fillId="3" borderId="1" xfId="0" applyFont="1" applyFill="1" applyBorder="1" applyAlignment="1">
      <alignment vertical="center" wrapText="1" readingOrder="1"/>
    </xf>
    <xf numFmtId="0" fontId="8" fillId="3" borderId="1" xfId="0" applyFont="1" applyFill="1" applyBorder="1" applyAlignment="1">
      <alignment wrapText="1" readingOrder="1"/>
    </xf>
    <xf numFmtId="0" fontId="8" fillId="3" borderId="1" xfId="0" applyFont="1" applyFill="1" applyBorder="1" applyAlignment="1">
      <alignment vertical="center" wrapText="1" readingOrder="1"/>
    </xf>
    <xf numFmtId="165" fontId="0" fillId="3" borderId="0" xfId="0" applyNumberFormat="1" applyFill="1"/>
    <xf numFmtId="164" fontId="5" fillId="0" borderId="1" xfId="0" applyNumberFormat="1" applyFont="1" applyBorder="1" applyAlignment="1">
      <alignment vertical="center" readingOrder="1"/>
    </xf>
    <xf numFmtId="164" fontId="5" fillId="3" borderId="1" xfId="0" applyNumberFormat="1" applyFont="1" applyFill="1" applyBorder="1" applyAlignment="1">
      <alignment vertical="center" readingOrder="1"/>
    </xf>
    <xf numFmtId="0" fontId="5" fillId="3" borderId="1" xfId="0" applyFont="1" applyFill="1" applyBorder="1" applyAlignment="1">
      <alignment vertical="center" readingOrder="1"/>
    </xf>
    <xf numFmtId="165" fontId="5" fillId="3" borderId="1" xfId="0" applyNumberFormat="1" applyFont="1" applyFill="1" applyBorder="1" applyAlignment="1">
      <alignment vertical="center" readingOrder="1"/>
    </xf>
    <xf numFmtId="0" fontId="5" fillId="3" borderId="1" xfId="0" applyFont="1" applyFill="1" applyBorder="1" applyAlignment="1">
      <alignment vertical="center" wrapText="1" readingOrder="1"/>
    </xf>
    <xf numFmtId="14" fontId="5" fillId="3" borderId="1" xfId="0" applyNumberFormat="1" applyFont="1" applyFill="1" applyBorder="1" applyAlignment="1">
      <alignment vertical="center" readingOrder="1"/>
    </xf>
    <xf numFmtId="0" fontId="5" fillId="3" borderId="1" xfId="0" applyFont="1" applyFill="1" applyBorder="1" applyAlignment="1">
      <alignment horizontal="center" vertical="center" readingOrder="1"/>
    </xf>
    <xf numFmtId="164" fontId="5" fillId="3" borderId="1" xfId="0" applyNumberFormat="1" applyFont="1" applyFill="1" applyBorder="1" applyAlignment="1">
      <alignment horizontal="center" vertical="center" readingOrder="1"/>
    </xf>
    <xf numFmtId="164" fontId="5" fillId="3" borderId="1" xfId="1" applyNumberFormat="1" applyFont="1" applyFill="1" applyBorder="1" applyAlignment="1">
      <alignment vertical="center" readingOrder="1"/>
    </xf>
    <xf numFmtId="164" fontId="4" fillId="2" borderId="1" xfId="1" applyNumberFormat="1" applyFont="1" applyFill="1" applyBorder="1" applyAlignment="1">
      <alignment horizontal="center" vertical="center" wrapText="1" readingOrder="1"/>
    </xf>
    <xf numFmtId="0" fontId="5" fillId="0" borderId="0" xfId="0" applyFont="1" applyAlignment="1">
      <alignment vertical="center"/>
    </xf>
    <xf numFmtId="0" fontId="6" fillId="4" borderId="2" xfId="0" applyFont="1" applyFill="1" applyBorder="1" applyAlignment="1">
      <alignment horizontal="center" vertical="center"/>
    </xf>
    <xf numFmtId="0" fontId="6" fillId="4" borderId="2" xfId="0" applyFont="1" applyFill="1" applyBorder="1" applyAlignment="1">
      <alignment vertical="center" wrapText="1" readingOrder="1"/>
    </xf>
    <xf numFmtId="14" fontId="6" fillId="4" borderId="2" xfId="0" applyNumberFormat="1" applyFont="1" applyFill="1" applyBorder="1" applyAlignment="1">
      <alignment vertical="center"/>
    </xf>
    <xf numFmtId="6" fontId="6" fillId="4" borderId="2" xfId="0" applyNumberFormat="1" applyFont="1" applyFill="1" applyBorder="1" applyAlignment="1">
      <alignment horizontal="right" vertical="center"/>
    </xf>
    <xf numFmtId="0" fontId="6" fillId="3" borderId="2" xfId="0" applyFont="1" applyFill="1" applyBorder="1" applyAlignment="1">
      <alignment vertical="center"/>
    </xf>
    <xf numFmtId="0" fontId="14" fillId="4" borderId="2" xfId="0" applyFont="1" applyFill="1" applyBorder="1" applyAlignment="1">
      <alignment vertical="center" wrapText="1" readingOrder="1"/>
    </xf>
    <xf numFmtId="14" fontId="14" fillId="4" borderId="2" xfId="0" applyNumberFormat="1" applyFont="1" applyFill="1" applyBorder="1" applyAlignment="1">
      <alignment vertical="center"/>
    </xf>
    <xf numFmtId="0" fontId="6" fillId="5" borderId="2" xfId="0" applyFont="1" applyFill="1" applyBorder="1" applyAlignment="1">
      <alignment horizontal="center" vertical="center"/>
    </xf>
    <xf numFmtId="0" fontId="14" fillId="5" borderId="2" xfId="0" applyFont="1" applyFill="1" applyBorder="1" applyAlignment="1">
      <alignment vertical="center" wrapText="1" readingOrder="1"/>
    </xf>
    <xf numFmtId="14" fontId="14" fillId="5" borderId="2" xfId="0" applyNumberFormat="1" applyFont="1" applyFill="1" applyBorder="1" applyAlignment="1">
      <alignment vertical="center"/>
    </xf>
    <xf numFmtId="6" fontId="6" fillId="5" borderId="2" xfId="0" applyNumberFormat="1" applyFont="1" applyFill="1" applyBorder="1" applyAlignment="1">
      <alignment horizontal="right" vertical="center"/>
    </xf>
    <xf numFmtId="0" fontId="14" fillId="6" borderId="2" xfId="0" applyFont="1" applyFill="1" applyBorder="1" applyAlignment="1">
      <alignment vertical="center"/>
    </xf>
    <xf numFmtId="0" fontId="14" fillId="4" borderId="2" xfId="0" applyFont="1" applyFill="1" applyBorder="1" applyAlignment="1">
      <alignment horizontal="center" vertical="center"/>
    </xf>
    <xf numFmtId="0" fontId="14" fillId="4" borderId="3" xfId="0" applyFont="1" applyFill="1" applyBorder="1" applyAlignment="1">
      <alignment vertical="center" wrapText="1" readingOrder="1"/>
    </xf>
    <xf numFmtId="6" fontId="6" fillId="4" borderId="3" xfId="0" applyNumberFormat="1" applyFont="1" applyFill="1" applyBorder="1" applyAlignment="1">
      <alignment horizontal="right" vertical="center"/>
    </xf>
    <xf numFmtId="0" fontId="6" fillId="0" borderId="2" xfId="0" applyFont="1" applyBorder="1" applyAlignment="1">
      <alignment horizontal="center" vertical="center"/>
    </xf>
    <xf numFmtId="0" fontId="6" fillId="0" borderId="2" xfId="0" applyFont="1" applyFill="1" applyBorder="1" applyAlignment="1">
      <alignment vertical="center"/>
    </xf>
    <xf numFmtId="0" fontId="6" fillId="4" borderId="3" xfId="0" applyFont="1" applyFill="1" applyBorder="1" applyAlignment="1">
      <alignment horizontal="center" vertical="center"/>
    </xf>
    <xf numFmtId="14" fontId="14" fillId="4" borderId="3" xfId="0" applyNumberFormat="1" applyFont="1" applyFill="1" applyBorder="1" applyAlignment="1">
      <alignment vertical="center"/>
    </xf>
    <xf numFmtId="0" fontId="6" fillId="3" borderId="3" xfId="0" applyFont="1" applyFill="1" applyBorder="1" applyAlignment="1">
      <alignment vertical="center"/>
    </xf>
    <xf numFmtId="0" fontId="6" fillId="4" borderId="4" xfId="0" applyFont="1" applyFill="1" applyBorder="1" applyAlignment="1">
      <alignment horizontal="center" vertical="center"/>
    </xf>
    <xf numFmtId="0" fontId="14" fillId="4" borderId="5" xfId="0" applyFont="1" applyFill="1" applyBorder="1" applyAlignment="1">
      <alignment vertical="center" wrapText="1" readingOrder="1"/>
    </xf>
    <xf numFmtId="14" fontId="14" fillId="4" borderId="4" xfId="0" applyNumberFormat="1" applyFont="1" applyFill="1" applyBorder="1" applyAlignment="1">
      <alignment vertical="center"/>
    </xf>
    <xf numFmtId="6" fontId="6" fillId="4" borderId="5" xfId="0" applyNumberFormat="1" applyFont="1" applyFill="1" applyBorder="1" applyAlignment="1">
      <alignment horizontal="right" vertical="center"/>
    </xf>
    <xf numFmtId="0" fontId="6" fillId="3" borderId="4" xfId="0" applyFont="1" applyFill="1" applyBorder="1" applyAlignment="1">
      <alignment vertical="center"/>
    </xf>
    <xf numFmtId="6" fontId="14" fillId="4" borderId="3" xfId="0" applyNumberFormat="1" applyFont="1" applyFill="1" applyBorder="1" applyAlignment="1">
      <alignment horizontal="right" vertical="center"/>
    </xf>
    <xf numFmtId="0" fontId="6" fillId="4" borderId="5" xfId="0" applyFont="1" applyFill="1" applyBorder="1" applyAlignment="1">
      <alignment horizontal="center" vertical="center"/>
    </xf>
    <xf numFmtId="14" fontId="14" fillId="4" borderId="5" xfId="0" applyNumberFormat="1" applyFont="1" applyFill="1" applyBorder="1" applyAlignment="1">
      <alignment vertical="center"/>
    </xf>
    <xf numFmtId="0" fontId="6" fillId="3" borderId="5" xfId="0" applyFont="1" applyFill="1" applyBorder="1" applyAlignment="1">
      <alignment vertical="center"/>
    </xf>
    <xf numFmtId="0" fontId="14" fillId="4" borderId="6" xfId="0" applyFont="1" applyFill="1" applyBorder="1" applyAlignment="1">
      <alignment vertical="center" wrapText="1" readingOrder="1"/>
    </xf>
    <xf numFmtId="9" fontId="4" fillId="2" borderId="1" xfId="1" applyFont="1" applyFill="1" applyBorder="1" applyAlignment="1">
      <alignment horizontal="center" vertical="center" wrapText="1" readingOrder="1"/>
    </xf>
    <xf numFmtId="9" fontId="5" fillId="3" borderId="1" xfId="1" applyFont="1" applyFill="1" applyBorder="1" applyAlignment="1">
      <alignment vertical="center" readingOrder="1"/>
    </xf>
    <xf numFmtId="0" fontId="5" fillId="3" borderId="1" xfId="0" applyFont="1" applyFill="1" applyBorder="1" applyAlignment="1">
      <alignment horizontal="center" vertical="center" wrapText="1" readingOrder="1"/>
    </xf>
    <xf numFmtId="0" fontId="14" fillId="4" borderId="2" xfId="0" applyFont="1" applyFill="1" applyBorder="1" applyAlignment="1">
      <alignment wrapText="1"/>
    </xf>
    <xf numFmtId="14" fontId="14" fillId="4" borderId="2" xfId="0" applyNumberFormat="1" applyFont="1" applyFill="1" applyBorder="1" applyAlignment="1">
      <alignment horizontal="center" vertical="center"/>
    </xf>
    <xf numFmtId="0" fontId="6" fillId="4" borderId="2" xfId="0" applyFont="1" applyFill="1" applyBorder="1"/>
    <xf numFmtId="0" fontId="14" fillId="4" borderId="2" xfId="0" applyFont="1" applyFill="1" applyBorder="1" applyAlignment="1">
      <alignment horizontal="right" vertical="center"/>
    </xf>
    <xf numFmtId="0" fontId="14" fillId="0" borderId="2" xfId="0" applyFont="1" applyBorder="1" applyAlignment="1">
      <alignment vertical="center" wrapText="1"/>
    </xf>
    <xf numFmtId="14" fontId="14" fillId="4" borderId="7" xfId="0" applyNumberFormat="1" applyFont="1" applyFill="1" applyBorder="1" applyAlignment="1">
      <alignment horizontal="right" vertical="center"/>
    </xf>
    <xf numFmtId="6" fontId="14" fillId="4" borderId="7" xfId="0" applyNumberFormat="1" applyFont="1" applyFill="1" applyBorder="1" applyAlignment="1">
      <alignment horizontal="right" vertical="center"/>
    </xf>
    <xf numFmtId="0" fontId="0" fillId="3" borderId="0" xfId="0" applyFill="1" applyAlignment="1">
      <alignment vertical="center"/>
    </xf>
    <xf numFmtId="165" fontId="0" fillId="3" borderId="0" xfId="0" applyNumberFormat="1" applyFill="1" applyAlignment="1">
      <alignment vertical="center" wrapText="1"/>
    </xf>
    <xf numFmtId="14" fontId="14" fillId="0" borderId="2" xfId="0" applyNumberFormat="1" applyFont="1" applyBorder="1" applyAlignment="1">
      <alignment vertical="center"/>
    </xf>
    <xf numFmtId="14" fontId="3" fillId="3" borderId="0" xfId="0" applyNumberFormat="1" applyFont="1" applyFill="1" applyBorder="1" applyAlignment="1">
      <alignment horizontal="center" vertical="center"/>
    </xf>
    <xf numFmtId="14" fontId="3" fillId="3" borderId="8" xfId="0" applyNumberFormat="1" applyFont="1" applyFill="1" applyBorder="1" applyAlignment="1">
      <alignment horizontal="center" vertical="center"/>
    </xf>
    <xf numFmtId="0" fontId="3" fillId="3" borderId="9" xfId="0" applyFont="1" applyFill="1" applyBorder="1" applyAlignment="1">
      <alignment vertical="center"/>
    </xf>
    <xf numFmtId="0" fontId="14" fillId="4" borderId="3" xfId="0" applyFont="1" applyFill="1" applyBorder="1" applyAlignment="1">
      <alignment horizontal="center" vertical="center"/>
    </xf>
    <xf numFmtId="0" fontId="14" fillId="4" borderId="3" xfId="0" applyFont="1" applyFill="1" applyBorder="1" applyAlignment="1">
      <alignment wrapText="1"/>
    </xf>
    <xf numFmtId="14" fontId="14" fillId="4" borderId="3" xfId="0" applyNumberFormat="1" applyFont="1" applyFill="1" applyBorder="1" applyAlignment="1">
      <alignment horizontal="center" vertical="center"/>
    </xf>
    <xf numFmtId="14" fontId="14" fillId="4" borderId="3" xfId="0" applyNumberFormat="1" applyFont="1" applyFill="1" applyBorder="1" applyAlignment="1">
      <alignment horizontal="right" vertical="center"/>
    </xf>
    <xf numFmtId="8" fontId="14" fillId="4" borderId="3" xfId="0" applyNumberFormat="1" applyFont="1" applyFill="1" applyBorder="1" applyAlignment="1">
      <alignment horizontal="right" vertical="center"/>
    </xf>
    <xf numFmtId="0" fontId="14" fillId="0" borderId="3" xfId="0" applyFont="1" applyFill="1" applyBorder="1" applyAlignment="1">
      <alignment vertical="center" wrapText="1" readingOrder="1"/>
    </xf>
    <xf numFmtId="164" fontId="0" fillId="3" borderId="0" xfId="0" applyNumberFormat="1" applyFill="1" applyAlignment="1">
      <alignment vertical="center"/>
    </xf>
    <xf numFmtId="0" fontId="14" fillId="4" borderId="2" xfId="0" applyFont="1" applyFill="1" applyBorder="1" applyAlignment="1">
      <alignment horizontal="right"/>
    </xf>
    <xf numFmtId="0" fontId="14" fillId="4" borderId="2" xfId="0" applyFont="1" applyFill="1" applyBorder="1"/>
    <xf numFmtId="14" fontId="14" fillId="4" borderId="7" xfId="0" applyNumberFormat="1" applyFont="1" applyFill="1" applyBorder="1" applyAlignment="1">
      <alignment horizontal="right"/>
    </xf>
    <xf numFmtId="6" fontId="14" fillId="4" borderId="7" xfId="0" applyNumberFormat="1" applyFont="1" applyFill="1" applyBorder="1" applyAlignment="1">
      <alignment horizontal="right"/>
    </xf>
    <xf numFmtId="165" fontId="5" fillId="0" borderId="0" xfId="0" applyNumberFormat="1" applyFont="1" applyAlignment="1">
      <alignment vertical="center"/>
    </xf>
    <xf numFmtId="0" fontId="6" fillId="4" borderId="2" xfId="0" applyFont="1" applyFill="1" applyBorder="1" applyAlignment="1">
      <alignment horizontal="right"/>
    </xf>
  </cellXfs>
  <cellStyles count="3">
    <cellStyle name="Moneda [0] 2" xfId="2"/>
    <cellStyle name="Normal" xfId="0" builtinId="0"/>
    <cellStyle name="Porcentaje"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59"/>
  <sheetViews>
    <sheetView tabSelected="1" zoomScale="85" zoomScaleNormal="85" workbookViewId="0">
      <pane ySplit="1" topLeftCell="A2" activePane="bottomLeft" state="frozen"/>
      <selection pane="bottomLeft" activeCell="N1" sqref="N1:N1048576"/>
    </sheetView>
  </sheetViews>
  <sheetFormatPr baseColWidth="10" defaultColWidth="11.42578125" defaultRowHeight="12.75" x14ac:dyDescent="0.25"/>
  <cols>
    <col min="1" max="1" width="25.5703125" style="35" customWidth="1"/>
    <col min="2" max="2" width="51.140625" style="35" customWidth="1"/>
    <col min="3" max="3" width="14.140625" style="36" customWidth="1"/>
    <col min="4" max="4" width="14.140625" style="37" customWidth="1"/>
    <col min="5" max="5" width="22.85546875" style="38" customWidth="1"/>
    <col min="6" max="6" width="20.42578125" style="31" customWidth="1"/>
    <col min="7" max="7" width="20.42578125" style="39" customWidth="1"/>
    <col min="8" max="8" width="16.140625" style="73" customWidth="1"/>
    <col min="9" max="10" width="18.28515625" style="34" customWidth="1"/>
    <col min="11" max="12" width="25.85546875" style="32" customWidth="1"/>
    <col min="13" max="13" width="19.7109375" style="33" customWidth="1"/>
    <col min="14" max="15" width="18" style="99" customWidth="1"/>
    <col min="16" max="16384" width="11.42578125" style="41"/>
  </cols>
  <sheetData>
    <row r="1" spans="1:13" ht="38.25" x14ac:dyDescent="0.25">
      <c r="A1" s="8" t="s">
        <v>0</v>
      </c>
      <c r="B1" s="8" t="s">
        <v>1</v>
      </c>
      <c r="C1" s="9" t="s">
        <v>2</v>
      </c>
      <c r="D1" s="9" t="s">
        <v>3</v>
      </c>
      <c r="E1" s="10" t="s">
        <v>4</v>
      </c>
      <c r="F1" s="10" t="s">
        <v>17</v>
      </c>
      <c r="G1" s="40" t="s">
        <v>12</v>
      </c>
      <c r="H1" s="72" t="s">
        <v>16</v>
      </c>
      <c r="I1" s="12" t="s">
        <v>15</v>
      </c>
      <c r="J1" s="12" t="s">
        <v>13</v>
      </c>
      <c r="K1" s="10" t="s">
        <v>46</v>
      </c>
      <c r="L1" s="10" t="s">
        <v>45</v>
      </c>
      <c r="M1" s="8" t="s">
        <v>43</v>
      </c>
    </row>
    <row r="2" spans="1:13" ht="94.5" x14ac:dyDescent="0.25">
      <c r="A2" s="42" t="s">
        <v>47</v>
      </c>
      <c r="B2" s="43" t="s">
        <v>301</v>
      </c>
      <c r="C2" s="44">
        <v>46027</v>
      </c>
      <c r="D2" s="44">
        <v>46295</v>
      </c>
      <c r="E2" s="45">
        <v>64799728</v>
      </c>
      <c r="F2" s="31">
        <v>64799728</v>
      </c>
      <c r="G2" s="39">
        <v>20950288</v>
      </c>
      <c r="H2" s="73">
        <f>+G2/F2</f>
        <v>0.32330827067669171</v>
      </c>
      <c r="I2" s="34">
        <f>+F2-G2</f>
        <v>43849440</v>
      </c>
      <c r="M2" s="46" t="s">
        <v>42</v>
      </c>
    </row>
    <row r="3" spans="1:13" ht="135" x14ac:dyDescent="0.25">
      <c r="A3" s="42" t="s">
        <v>48</v>
      </c>
      <c r="B3" s="43" t="s">
        <v>302</v>
      </c>
      <c r="C3" s="44">
        <v>46027</v>
      </c>
      <c r="D3" s="44">
        <v>46295</v>
      </c>
      <c r="E3" s="45">
        <v>42724689</v>
      </c>
      <c r="F3" s="31">
        <v>42724689</v>
      </c>
      <c r="G3" s="39">
        <v>13813245</v>
      </c>
      <c r="H3" s="73">
        <f t="shared" ref="H3:H66" si="0">+G3/F3</f>
        <v>0.32330826328542733</v>
      </c>
      <c r="I3" s="34">
        <f t="shared" ref="I3:I66" si="1">+F3-G3</f>
        <v>28911444</v>
      </c>
      <c r="M3" s="46" t="s">
        <v>42</v>
      </c>
    </row>
    <row r="4" spans="1:13" ht="135" x14ac:dyDescent="0.25">
      <c r="A4" s="42" t="s">
        <v>49</v>
      </c>
      <c r="B4" s="43" t="s">
        <v>302</v>
      </c>
      <c r="C4" s="44">
        <v>46027</v>
      </c>
      <c r="D4" s="44">
        <v>46295</v>
      </c>
      <c r="E4" s="45">
        <v>42724689</v>
      </c>
      <c r="F4" s="31">
        <v>42724689</v>
      </c>
      <c r="G4" s="39">
        <v>13813245</v>
      </c>
      <c r="H4" s="73">
        <f t="shared" si="0"/>
        <v>0.32330826328542733</v>
      </c>
      <c r="I4" s="34">
        <f t="shared" si="1"/>
        <v>28911444</v>
      </c>
      <c r="M4" s="46" t="s">
        <v>42</v>
      </c>
    </row>
    <row r="5" spans="1:13" ht="135" x14ac:dyDescent="0.25">
      <c r="A5" s="42" t="s">
        <v>50</v>
      </c>
      <c r="B5" s="43" t="s">
        <v>302</v>
      </c>
      <c r="C5" s="44">
        <v>46027</v>
      </c>
      <c r="D5" s="44">
        <v>46295</v>
      </c>
      <c r="E5" s="45">
        <v>42724689</v>
      </c>
      <c r="F5" s="31">
        <v>42724689</v>
      </c>
      <c r="G5" s="39">
        <v>13813245</v>
      </c>
      <c r="H5" s="73">
        <f t="shared" si="0"/>
        <v>0.32330826328542733</v>
      </c>
      <c r="I5" s="34">
        <f t="shared" si="1"/>
        <v>28911444</v>
      </c>
      <c r="M5" s="46" t="s">
        <v>42</v>
      </c>
    </row>
    <row r="6" spans="1:13" ht="135" x14ac:dyDescent="0.25">
      <c r="A6" s="42" t="s">
        <v>51</v>
      </c>
      <c r="B6" s="43" t="s">
        <v>303</v>
      </c>
      <c r="C6" s="44">
        <v>46027</v>
      </c>
      <c r="D6" s="44">
        <v>46295</v>
      </c>
      <c r="E6" s="45">
        <v>58314054</v>
      </c>
      <c r="F6" s="31">
        <v>58314054</v>
      </c>
      <c r="G6" s="39">
        <v>18853416</v>
      </c>
      <c r="H6" s="73">
        <f t="shared" si="0"/>
        <v>0.32330827145030938</v>
      </c>
      <c r="I6" s="34">
        <f t="shared" si="1"/>
        <v>39460638</v>
      </c>
      <c r="M6" s="46" t="s">
        <v>42</v>
      </c>
    </row>
    <row r="7" spans="1:13" ht="135" x14ac:dyDescent="0.25">
      <c r="A7" s="42" t="s">
        <v>52</v>
      </c>
      <c r="B7" s="43" t="s">
        <v>304</v>
      </c>
      <c r="C7" s="44">
        <v>46027</v>
      </c>
      <c r="D7" s="44">
        <v>46295</v>
      </c>
      <c r="E7" s="45">
        <v>45793487</v>
      </c>
      <c r="F7" s="31">
        <v>45793487</v>
      </c>
      <c r="G7" s="39">
        <v>14805413</v>
      </c>
      <c r="H7" s="73">
        <f t="shared" si="0"/>
        <v>0.32330826870642104</v>
      </c>
      <c r="I7" s="34">
        <f t="shared" si="1"/>
        <v>30988074</v>
      </c>
      <c r="M7" s="46" t="s">
        <v>42</v>
      </c>
    </row>
    <row r="8" spans="1:13" ht="94.5" x14ac:dyDescent="0.25">
      <c r="A8" s="42" t="s">
        <v>53</v>
      </c>
      <c r="B8" s="43" t="s">
        <v>305</v>
      </c>
      <c r="C8" s="44">
        <v>46027</v>
      </c>
      <c r="D8" s="44">
        <v>46295</v>
      </c>
      <c r="E8" s="45">
        <v>51842584</v>
      </c>
      <c r="F8" s="31">
        <v>51842584</v>
      </c>
      <c r="G8" s="39">
        <v>16761136</v>
      </c>
      <c r="H8" s="73">
        <f t="shared" si="0"/>
        <v>0.32330826719594069</v>
      </c>
      <c r="I8" s="34">
        <f t="shared" si="1"/>
        <v>35081448</v>
      </c>
      <c r="M8" s="46" t="s">
        <v>42</v>
      </c>
    </row>
    <row r="9" spans="1:13" ht="81" x14ac:dyDescent="0.25">
      <c r="A9" s="42" t="s">
        <v>54</v>
      </c>
      <c r="B9" s="43" t="s">
        <v>306</v>
      </c>
      <c r="C9" s="44">
        <v>46027</v>
      </c>
      <c r="D9" s="44">
        <v>46295</v>
      </c>
      <c r="E9" s="45">
        <v>51842584</v>
      </c>
      <c r="F9" s="31">
        <v>51842584</v>
      </c>
      <c r="G9" s="39">
        <v>16761136</v>
      </c>
      <c r="H9" s="73">
        <f t="shared" si="0"/>
        <v>0.32330826719594069</v>
      </c>
      <c r="I9" s="34">
        <f t="shared" si="1"/>
        <v>35081448</v>
      </c>
      <c r="M9" s="46" t="s">
        <v>42</v>
      </c>
    </row>
    <row r="10" spans="1:13" ht="81" x14ac:dyDescent="0.25">
      <c r="A10" s="42" t="s">
        <v>55</v>
      </c>
      <c r="B10" s="43" t="s">
        <v>307</v>
      </c>
      <c r="C10" s="44">
        <v>46027</v>
      </c>
      <c r="D10" s="44">
        <v>46387</v>
      </c>
      <c r="E10" s="45">
        <v>138761526</v>
      </c>
      <c r="F10" s="31">
        <v>138761526</v>
      </c>
      <c r="G10" s="39">
        <v>33521043</v>
      </c>
      <c r="H10" s="73">
        <f t="shared" si="0"/>
        <v>0.24157303516538151</v>
      </c>
      <c r="I10" s="34">
        <f t="shared" si="1"/>
        <v>105240483</v>
      </c>
      <c r="M10" s="46" t="s">
        <v>42</v>
      </c>
    </row>
    <row r="11" spans="1:13" ht="108" x14ac:dyDescent="0.25">
      <c r="A11" s="42" t="s">
        <v>56</v>
      </c>
      <c r="B11" s="43" t="s">
        <v>308</v>
      </c>
      <c r="C11" s="44">
        <v>46027</v>
      </c>
      <c r="D11" s="44">
        <v>46387</v>
      </c>
      <c r="E11" s="45">
        <v>138761526</v>
      </c>
      <c r="F11" s="31">
        <v>138761526</v>
      </c>
      <c r="G11" s="39">
        <v>33521043</v>
      </c>
      <c r="H11" s="73">
        <f t="shared" si="0"/>
        <v>0.24157303516538151</v>
      </c>
      <c r="I11" s="34">
        <f t="shared" si="1"/>
        <v>105240483</v>
      </c>
      <c r="M11" s="46" t="s">
        <v>42</v>
      </c>
    </row>
    <row r="12" spans="1:13" ht="81" x14ac:dyDescent="0.25">
      <c r="A12" s="42" t="s">
        <v>57</v>
      </c>
      <c r="B12" s="43" t="s">
        <v>39</v>
      </c>
      <c r="C12" s="44">
        <v>46027</v>
      </c>
      <c r="D12" s="44">
        <v>46295</v>
      </c>
      <c r="E12" s="45">
        <v>64799728</v>
      </c>
      <c r="F12" s="31">
        <v>64799728</v>
      </c>
      <c r="G12" s="39">
        <v>20950288</v>
      </c>
      <c r="H12" s="73">
        <f t="shared" si="0"/>
        <v>0.32330827067669171</v>
      </c>
      <c r="I12" s="34">
        <f t="shared" si="1"/>
        <v>43849440</v>
      </c>
      <c r="M12" s="46" t="s">
        <v>42</v>
      </c>
    </row>
    <row r="13" spans="1:13" ht="81" x14ac:dyDescent="0.25">
      <c r="A13" s="42" t="s">
        <v>58</v>
      </c>
      <c r="B13" s="43" t="s">
        <v>309</v>
      </c>
      <c r="C13" s="44">
        <v>46027</v>
      </c>
      <c r="D13" s="44">
        <v>46295</v>
      </c>
      <c r="E13" s="45">
        <v>42724689</v>
      </c>
      <c r="F13" s="31">
        <v>42724689</v>
      </c>
      <c r="G13" s="39">
        <v>13813245</v>
      </c>
      <c r="H13" s="73">
        <f t="shared" si="0"/>
        <v>0.32330826328542733</v>
      </c>
      <c r="I13" s="34">
        <f t="shared" si="1"/>
        <v>28911444</v>
      </c>
      <c r="M13" s="46" t="s">
        <v>42</v>
      </c>
    </row>
    <row r="14" spans="1:13" ht="108" x14ac:dyDescent="0.25">
      <c r="A14" s="42" t="s">
        <v>59</v>
      </c>
      <c r="B14" s="43" t="s">
        <v>310</v>
      </c>
      <c r="C14" s="44">
        <v>46027</v>
      </c>
      <c r="D14" s="44">
        <v>46387</v>
      </c>
      <c r="E14" s="45">
        <v>138761526</v>
      </c>
      <c r="F14" s="31">
        <v>138761526</v>
      </c>
      <c r="G14" s="39">
        <v>33521043</v>
      </c>
      <c r="H14" s="73">
        <f t="shared" si="0"/>
        <v>0.24157303516538151</v>
      </c>
      <c r="I14" s="34">
        <f t="shared" si="1"/>
        <v>105240483</v>
      </c>
      <c r="M14" s="46" t="s">
        <v>42</v>
      </c>
    </row>
    <row r="15" spans="1:13" ht="94.5" x14ac:dyDescent="0.25">
      <c r="A15" s="42" t="s">
        <v>60</v>
      </c>
      <c r="B15" s="43" t="s">
        <v>311</v>
      </c>
      <c r="C15" s="44">
        <v>46027</v>
      </c>
      <c r="D15" s="44">
        <v>46295</v>
      </c>
      <c r="E15" s="45">
        <v>32755595</v>
      </c>
      <c r="F15" s="31">
        <v>32755595</v>
      </c>
      <c r="G15" s="39">
        <v>10590155</v>
      </c>
      <c r="H15" s="73">
        <f t="shared" si="0"/>
        <v>0.32330827756296293</v>
      </c>
      <c r="I15" s="34">
        <f t="shared" si="1"/>
        <v>22165440</v>
      </c>
      <c r="M15" s="46" t="s">
        <v>42</v>
      </c>
    </row>
    <row r="16" spans="1:13" ht="94.5" x14ac:dyDescent="0.25">
      <c r="A16" s="42" t="s">
        <v>61</v>
      </c>
      <c r="B16" s="43" t="s">
        <v>20</v>
      </c>
      <c r="C16" s="44">
        <v>46027</v>
      </c>
      <c r="D16" s="44">
        <v>46387</v>
      </c>
      <c r="E16" s="45">
        <v>121406609</v>
      </c>
      <c r="F16" s="31">
        <v>121406609</v>
      </c>
      <c r="G16" s="39">
        <v>29328563</v>
      </c>
      <c r="H16" s="73">
        <f t="shared" si="0"/>
        <v>0.24157303495726498</v>
      </c>
      <c r="I16" s="34">
        <f t="shared" si="1"/>
        <v>92078046</v>
      </c>
      <c r="M16" s="46" t="s">
        <v>42</v>
      </c>
    </row>
    <row r="17" spans="1:13" ht="81" x14ac:dyDescent="0.25">
      <c r="A17" s="42" t="s">
        <v>62</v>
      </c>
      <c r="B17" s="43" t="s">
        <v>312</v>
      </c>
      <c r="C17" s="44">
        <v>46027</v>
      </c>
      <c r="D17" s="44">
        <v>46295</v>
      </c>
      <c r="E17" s="45">
        <v>71278247</v>
      </c>
      <c r="F17" s="31">
        <v>71278247</v>
      </c>
      <c r="G17" s="39">
        <v>23044847</v>
      </c>
      <c r="H17" s="73">
        <f t="shared" si="0"/>
        <v>0.32330827384124639</v>
      </c>
      <c r="I17" s="34">
        <f t="shared" si="1"/>
        <v>48233400</v>
      </c>
      <c r="M17" s="46" t="s">
        <v>42</v>
      </c>
    </row>
    <row r="18" spans="1:13" ht="67.5" x14ac:dyDescent="0.25">
      <c r="A18" s="42" t="s">
        <v>63</v>
      </c>
      <c r="B18" s="43" t="s">
        <v>313</v>
      </c>
      <c r="C18" s="44">
        <v>46027</v>
      </c>
      <c r="D18" s="44">
        <v>46387</v>
      </c>
      <c r="E18" s="45">
        <v>121406609</v>
      </c>
      <c r="F18" s="31">
        <v>121406609</v>
      </c>
      <c r="G18" s="39">
        <v>29328563</v>
      </c>
      <c r="H18" s="73">
        <f t="shared" si="0"/>
        <v>0.24157303495726498</v>
      </c>
      <c r="I18" s="34">
        <f t="shared" si="1"/>
        <v>92078046</v>
      </c>
      <c r="M18" s="46" t="s">
        <v>42</v>
      </c>
    </row>
    <row r="19" spans="1:13" ht="67.5" x14ac:dyDescent="0.25">
      <c r="A19" s="42" t="s">
        <v>64</v>
      </c>
      <c r="B19" s="43" t="s">
        <v>314</v>
      </c>
      <c r="C19" s="44">
        <v>46027</v>
      </c>
      <c r="D19" s="44">
        <v>46387</v>
      </c>
      <c r="E19" s="45">
        <v>121406609</v>
      </c>
      <c r="F19" s="31">
        <v>121406609</v>
      </c>
      <c r="G19" s="39">
        <v>29328563</v>
      </c>
      <c r="H19" s="73">
        <f t="shared" si="0"/>
        <v>0.24157303495726498</v>
      </c>
      <c r="I19" s="34">
        <f t="shared" si="1"/>
        <v>92078046</v>
      </c>
      <c r="M19" s="46" t="s">
        <v>42</v>
      </c>
    </row>
    <row r="20" spans="1:13" ht="108" x14ac:dyDescent="0.25">
      <c r="A20" s="42" t="s">
        <v>65</v>
      </c>
      <c r="B20" s="43" t="s">
        <v>315</v>
      </c>
      <c r="C20" s="44">
        <v>46027</v>
      </c>
      <c r="D20" s="44">
        <v>46295</v>
      </c>
      <c r="E20" s="45">
        <v>77756810</v>
      </c>
      <c r="F20" s="31">
        <v>77756810</v>
      </c>
      <c r="G20" s="39">
        <v>25139420</v>
      </c>
      <c r="H20" s="73">
        <f t="shared" si="0"/>
        <v>0.32330827357758118</v>
      </c>
      <c r="I20" s="34">
        <f t="shared" si="1"/>
        <v>52617390</v>
      </c>
      <c r="M20" s="46" t="s">
        <v>42</v>
      </c>
    </row>
    <row r="21" spans="1:13" ht="54" x14ac:dyDescent="0.25">
      <c r="A21" s="42" t="s">
        <v>66</v>
      </c>
      <c r="B21" s="43" t="s">
        <v>316</v>
      </c>
      <c r="C21" s="44">
        <v>46027</v>
      </c>
      <c r="D21" s="44">
        <v>46295</v>
      </c>
      <c r="E21" s="45">
        <v>71278247</v>
      </c>
      <c r="F21" s="31">
        <v>71278247</v>
      </c>
      <c r="G21" s="39">
        <v>23044847</v>
      </c>
      <c r="H21" s="73">
        <f t="shared" si="0"/>
        <v>0.32330827384124639</v>
      </c>
      <c r="I21" s="34">
        <f t="shared" si="1"/>
        <v>48233400</v>
      </c>
      <c r="M21" s="46" t="s">
        <v>42</v>
      </c>
    </row>
    <row r="22" spans="1:13" ht="94.5" x14ac:dyDescent="0.25">
      <c r="A22" s="42" t="s">
        <v>67</v>
      </c>
      <c r="B22" s="43" t="s">
        <v>317</v>
      </c>
      <c r="C22" s="44">
        <v>46027</v>
      </c>
      <c r="D22" s="44">
        <v>46387</v>
      </c>
      <c r="E22" s="45">
        <v>121406609</v>
      </c>
      <c r="F22" s="31">
        <v>121406609</v>
      </c>
      <c r="G22" s="39">
        <v>29328563</v>
      </c>
      <c r="H22" s="73">
        <f t="shared" si="0"/>
        <v>0.24157303495726498</v>
      </c>
      <c r="I22" s="34">
        <f t="shared" si="1"/>
        <v>92078046</v>
      </c>
      <c r="M22" s="46" t="s">
        <v>42</v>
      </c>
    </row>
    <row r="23" spans="1:13" ht="81" x14ac:dyDescent="0.25">
      <c r="A23" s="42" t="s">
        <v>68</v>
      </c>
      <c r="B23" s="43" t="s">
        <v>318</v>
      </c>
      <c r="C23" s="44">
        <v>46027</v>
      </c>
      <c r="D23" s="44">
        <v>46295</v>
      </c>
      <c r="E23" s="45">
        <v>64799728</v>
      </c>
      <c r="F23" s="31">
        <v>64799728</v>
      </c>
      <c r="G23" s="39">
        <v>20950288</v>
      </c>
      <c r="H23" s="73">
        <f t="shared" si="0"/>
        <v>0.32330827067669171</v>
      </c>
      <c r="I23" s="34">
        <f t="shared" si="1"/>
        <v>43849440</v>
      </c>
      <c r="M23" s="46" t="s">
        <v>42</v>
      </c>
    </row>
    <row r="24" spans="1:13" ht="81" x14ac:dyDescent="0.25">
      <c r="A24" s="42" t="s">
        <v>69</v>
      </c>
      <c r="B24" s="43" t="s">
        <v>319</v>
      </c>
      <c r="C24" s="44">
        <v>46027</v>
      </c>
      <c r="D24" s="44">
        <v>46387</v>
      </c>
      <c r="E24" s="45">
        <v>104065505</v>
      </c>
      <c r="F24" s="31">
        <v>104065505</v>
      </c>
      <c r="G24" s="39">
        <v>25139420</v>
      </c>
      <c r="H24" s="73">
        <f t="shared" si="0"/>
        <v>0.24157303613719069</v>
      </c>
      <c r="I24" s="34">
        <f t="shared" si="1"/>
        <v>78926085</v>
      </c>
      <c r="M24" s="46" t="s">
        <v>42</v>
      </c>
    </row>
    <row r="25" spans="1:13" ht="94.5" x14ac:dyDescent="0.25">
      <c r="A25" s="42" t="s">
        <v>70</v>
      </c>
      <c r="B25" s="43" t="s">
        <v>320</v>
      </c>
      <c r="C25" s="44">
        <v>46027</v>
      </c>
      <c r="D25" s="44">
        <v>46295</v>
      </c>
      <c r="E25" s="45">
        <v>77756810</v>
      </c>
      <c r="F25" s="31">
        <v>77756810</v>
      </c>
      <c r="G25" s="39">
        <v>25139420</v>
      </c>
      <c r="H25" s="73">
        <f t="shared" si="0"/>
        <v>0.32330827357758118</v>
      </c>
      <c r="I25" s="34">
        <f t="shared" si="1"/>
        <v>52617390</v>
      </c>
      <c r="M25" s="46" t="s">
        <v>42</v>
      </c>
    </row>
    <row r="26" spans="1:13" ht="135" x14ac:dyDescent="0.25">
      <c r="A26" s="42" t="s">
        <v>71</v>
      </c>
      <c r="B26" s="43" t="s">
        <v>22</v>
      </c>
      <c r="C26" s="44">
        <v>46027</v>
      </c>
      <c r="D26" s="44">
        <v>46295</v>
      </c>
      <c r="E26" s="45">
        <v>64799728</v>
      </c>
      <c r="F26" s="31">
        <v>64799728</v>
      </c>
      <c r="G26" s="39">
        <v>20950288</v>
      </c>
      <c r="H26" s="73">
        <f t="shared" si="0"/>
        <v>0.32330827067669171</v>
      </c>
      <c r="I26" s="34">
        <f t="shared" si="1"/>
        <v>43849440</v>
      </c>
      <c r="M26" s="46" t="s">
        <v>42</v>
      </c>
    </row>
    <row r="27" spans="1:13" ht="121.5" x14ac:dyDescent="0.25">
      <c r="A27" s="42" t="s">
        <v>72</v>
      </c>
      <c r="B27" s="43" t="s">
        <v>321</v>
      </c>
      <c r="C27" s="44">
        <v>46027</v>
      </c>
      <c r="D27" s="44">
        <v>46295</v>
      </c>
      <c r="E27" s="45">
        <v>51842584</v>
      </c>
      <c r="F27" s="31">
        <v>51842584</v>
      </c>
      <c r="G27" s="39">
        <v>16761136</v>
      </c>
      <c r="H27" s="73">
        <f t="shared" si="0"/>
        <v>0.32330826719594069</v>
      </c>
      <c r="I27" s="34">
        <f t="shared" si="1"/>
        <v>35081448</v>
      </c>
      <c r="M27" s="46" t="s">
        <v>42</v>
      </c>
    </row>
    <row r="28" spans="1:13" ht="121.5" x14ac:dyDescent="0.25">
      <c r="A28" s="42" t="s">
        <v>73</v>
      </c>
      <c r="B28" s="43" t="s">
        <v>19</v>
      </c>
      <c r="C28" s="44">
        <v>46027</v>
      </c>
      <c r="D28" s="44">
        <v>46295</v>
      </c>
      <c r="E28" s="45">
        <v>64799728</v>
      </c>
      <c r="F28" s="31">
        <v>64799728</v>
      </c>
      <c r="G28" s="39">
        <v>20950288</v>
      </c>
      <c r="H28" s="73">
        <f t="shared" si="0"/>
        <v>0.32330827067669171</v>
      </c>
      <c r="I28" s="34">
        <f t="shared" si="1"/>
        <v>43849440</v>
      </c>
      <c r="M28" s="46" t="s">
        <v>42</v>
      </c>
    </row>
    <row r="29" spans="1:13" ht="94.5" x14ac:dyDescent="0.25">
      <c r="A29" s="42" t="s">
        <v>74</v>
      </c>
      <c r="B29" s="43" t="s">
        <v>322</v>
      </c>
      <c r="C29" s="44">
        <v>46027</v>
      </c>
      <c r="D29" s="44">
        <v>46387</v>
      </c>
      <c r="E29" s="45">
        <v>69383308</v>
      </c>
      <c r="F29" s="31">
        <v>69383308</v>
      </c>
      <c r="G29" s="39">
        <v>16761136</v>
      </c>
      <c r="H29" s="73">
        <f t="shared" si="0"/>
        <v>0.24157303079293943</v>
      </c>
      <c r="I29" s="34">
        <f t="shared" si="1"/>
        <v>52622172</v>
      </c>
      <c r="M29" s="46" t="s">
        <v>42</v>
      </c>
    </row>
    <row r="30" spans="1:13" ht="81" x14ac:dyDescent="0.25">
      <c r="A30" s="42" t="s">
        <v>75</v>
      </c>
      <c r="B30" s="43" t="s">
        <v>18</v>
      </c>
      <c r="C30" s="44">
        <v>46027</v>
      </c>
      <c r="D30" s="44">
        <v>46142</v>
      </c>
      <c r="E30" s="45">
        <v>28258528</v>
      </c>
      <c r="F30" s="31">
        <v>28258528</v>
      </c>
      <c r="G30" s="39">
        <v>20950288</v>
      </c>
      <c r="H30" s="73">
        <f t="shared" si="0"/>
        <v>0.74137931034482762</v>
      </c>
      <c r="I30" s="34">
        <f t="shared" si="1"/>
        <v>7308240</v>
      </c>
      <c r="M30" s="46" t="s">
        <v>42</v>
      </c>
    </row>
    <row r="31" spans="1:13" ht="94.5" x14ac:dyDescent="0.25">
      <c r="A31" s="42" t="s">
        <v>76</v>
      </c>
      <c r="B31" s="43" t="s">
        <v>323</v>
      </c>
      <c r="C31" s="44">
        <v>46027</v>
      </c>
      <c r="D31" s="44">
        <v>46295</v>
      </c>
      <c r="E31" s="45">
        <v>64799728</v>
      </c>
      <c r="F31" s="31">
        <v>64799728</v>
      </c>
      <c r="G31" s="39">
        <v>20950288</v>
      </c>
      <c r="H31" s="73">
        <f t="shared" si="0"/>
        <v>0.32330827067669171</v>
      </c>
      <c r="I31" s="34">
        <f t="shared" si="1"/>
        <v>43849440</v>
      </c>
      <c r="M31" s="46" t="s">
        <v>42</v>
      </c>
    </row>
    <row r="32" spans="1:13" ht="121.5" x14ac:dyDescent="0.25">
      <c r="A32" s="42" t="s">
        <v>77</v>
      </c>
      <c r="B32" s="43" t="s">
        <v>324</v>
      </c>
      <c r="C32" s="44">
        <v>46027</v>
      </c>
      <c r="D32" s="44">
        <v>46295</v>
      </c>
      <c r="E32" s="45">
        <v>42724689</v>
      </c>
      <c r="F32" s="31">
        <v>42724689</v>
      </c>
      <c r="G32" s="39">
        <v>13813245</v>
      </c>
      <c r="H32" s="73">
        <f t="shared" si="0"/>
        <v>0.32330826328542733</v>
      </c>
      <c r="I32" s="34">
        <f t="shared" si="1"/>
        <v>28911444</v>
      </c>
      <c r="M32" s="46" t="s">
        <v>42</v>
      </c>
    </row>
    <row r="33" spans="1:13" ht="94.5" x14ac:dyDescent="0.25">
      <c r="A33" s="42" t="s">
        <v>78</v>
      </c>
      <c r="B33" s="43" t="s">
        <v>325</v>
      </c>
      <c r="C33" s="44">
        <v>46027</v>
      </c>
      <c r="D33" s="44">
        <v>46295</v>
      </c>
      <c r="E33" s="45">
        <v>64799728</v>
      </c>
      <c r="F33" s="31">
        <v>64799728</v>
      </c>
      <c r="G33" s="39">
        <v>20950288</v>
      </c>
      <c r="H33" s="73">
        <f t="shared" si="0"/>
        <v>0.32330827067669171</v>
      </c>
      <c r="I33" s="34">
        <f t="shared" si="1"/>
        <v>43849440</v>
      </c>
      <c r="M33" s="46" t="s">
        <v>42</v>
      </c>
    </row>
    <row r="34" spans="1:13" ht="94.5" x14ac:dyDescent="0.25">
      <c r="A34" s="42" t="s">
        <v>79</v>
      </c>
      <c r="B34" s="43" t="s">
        <v>326</v>
      </c>
      <c r="C34" s="44">
        <v>46027</v>
      </c>
      <c r="D34" s="44">
        <v>46295</v>
      </c>
      <c r="E34" s="45">
        <v>71278247</v>
      </c>
      <c r="F34" s="31">
        <v>71278247</v>
      </c>
      <c r="G34" s="39">
        <v>23044847</v>
      </c>
      <c r="H34" s="73">
        <f t="shared" si="0"/>
        <v>0.32330827384124639</v>
      </c>
      <c r="I34" s="34">
        <f t="shared" si="1"/>
        <v>48233400</v>
      </c>
      <c r="M34" s="46" t="s">
        <v>42</v>
      </c>
    </row>
    <row r="35" spans="1:13" ht="81" x14ac:dyDescent="0.25">
      <c r="A35" s="42" t="s">
        <v>80</v>
      </c>
      <c r="B35" s="43" t="s">
        <v>327</v>
      </c>
      <c r="C35" s="44">
        <v>46027</v>
      </c>
      <c r="D35" s="44">
        <v>46295</v>
      </c>
      <c r="E35" s="45">
        <v>45793487</v>
      </c>
      <c r="F35" s="31">
        <v>45793487</v>
      </c>
      <c r="G35" s="39">
        <v>14805413</v>
      </c>
      <c r="H35" s="73">
        <f t="shared" si="0"/>
        <v>0.32330826870642104</v>
      </c>
      <c r="I35" s="34">
        <f t="shared" si="1"/>
        <v>30988074</v>
      </c>
      <c r="M35" s="46" t="s">
        <v>42</v>
      </c>
    </row>
    <row r="36" spans="1:13" ht="135" x14ac:dyDescent="0.25">
      <c r="A36" s="42" t="s">
        <v>81</v>
      </c>
      <c r="B36" s="43" t="s">
        <v>328</v>
      </c>
      <c r="C36" s="44">
        <v>46027</v>
      </c>
      <c r="D36" s="44">
        <v>46295</v>
      </c>
      <c r="E36" s="45">
        <v>77756810</v>
      </c>
      <c r="F36" s="31">
        <v>77756810</v>
      </c>
      <c r="G36" s="39">
        <v>25139420</v>
      </c>
      <c r="H36" s="73">
        <f t="shared" si="0"/>
        <v>0.32330827357758118</v>
      </c>
      <c r="I36" s="34">
        <f t="shared" si="1"/>
        <v>52617390</v>
      </c>
      <c r="M36" s="46" t="s">
        <v>42</v>
      </c>
    </row>
    <row r="37" spans="1:13" ht="81" x14ac:dyDescent="0.25">
      <c r="A37" s="42" t="s">
        <v>82</v>
      </c>
      <c r="B37" s="47" t="s">
        <v>33</v>
      </c>
      <c r="C37" s="48">
        <v>46027</v>
      </c>
      <c r="D37" s="48">
        <v>46295</v>
      </c>
      <c r="E37" s="45">
        <v>45793487</v>
      </c>
      <c r="F37" s="31">
        <v>45793487</v>
      </c>
      <c r="G37" s="39">
        <v>14805413</v>
      </c>
      <c r="H37" s="73">
        <f t="shared" si="0"/>
        <v>0.32330826870642104</v>
      </c>
      <c r="I37" s="34">
        <f t="shared" si="1"/>
        <v>30988074</v>
      </c>
      <c r="M37" s="46" t="s">
        <v>42</v>
      </c>
    </row>
    <row r="38" spans="1:13" ht="94.5" x14ac:dyDescent="0.25">
      <c r="A38" s="42" t="s">
        <v>83</v>
      </c>
      <c r="B38" s="47" t="s">
        <v>329</v>
      </c>
      <c r="C38" s="48">
        <v>46027</v>
      </c>
      <c r="D38" s="48">
        <v>46295</v>
      </c>
      <c r="E38" s="45">
        <v>58314054</v>
      </c>
      <c r="F38" s="31">
        <v>58314054</v>
      </c>
      <c r="G38" s="39">
        <v>18853416</v>
      </c>
      <c r="H38" s="73">
        <f t="shared" si="0"/>
        <v>0.32330827145030938</v>
      </c>
      <c r="I38" s="34">
        <f t="shared" si="1"/>
        <v>39460638</v>
      </c>
      <c r="M38" s="46" t="s">
        <v>42</v>
      </c>
    </row>
    <row r="39" spans="1:13" ht="94.5" x14ac:dyDescent="0.25">
      <c r="A39" s="42" t="s">
        <v>84</v>
      </c>
      <c r="B39" s="47" t="s">
        <v>25</v>
      </c>
      <c r="C39" s="48">
        <v>46027</v>
      </c>
      <c r="D39" s="48">
        <v>46295</v>
      </c>
      <c r="E39" s="45">
        <v>26433422</v>
      </c>
      <c r="F39" s="31">
        <v>26433422</v>
      </c>
      <c r="G39" s="39">
        <v>8546144</v>
      </c>
      <c r="H39" s="73">
        <f t="shared" si="0"/>
        <v>0.32330827238334864</v>
      </c>
      <c r="I39" s="34">
        <f t="shared" si="1"/>
        <v>17887278</v>
      </c>
      <c r="M39" s="46" t="s">
        <v>42</v>
      </c>
    </row>
    <row r="40" spans="1:13" ht="148.5" x14ac:dyDescent="0.25">
      <c r="A40" s="42" t="s">
        <v>85</v>
      </c>
      <c r="B40" s="47" t="s">
        <v>23</v>
      </c>
      <c r="C40" s="48">
        <v>46027</v>
      </c>
      <c r="D40" s="48">
        <v>46295</v>
      </c>
      <c r="E40" s="45">
        <v>51842584</v>
      </c>
      <c r="F40" s="31">
        <v>51842584</v>
      </c>
      <c r="G40" s="39">
        <v>16761136</v>
      </c>
      <c r="H40" s="73">
        <f t="shared" si="0"/>
        <v>0.32330826719594069</v>
      </c>
      <c r="I40" s="34">
        <f t="shared" si="1"/>
        <v>35081448</v>
      </c>
      <c r="M40" s="46" t="s">
        <v>42</v>
      </c>
    </row>
    <row r="41" spans="1:13" ht="94.5" x14ac:dyDescent="0.25">
      <c r="A41" s="42" t="s">
        <v>86</v>
      </c>
      <c r="B41" s="47" t="s">
        <v>330</v>
      </c>
      <c r="C41" s="48">
        <v>46027</v>
      </c>
      <c r="D41" s="48">
        <v>46295</v>
      </c>
      <c r="E41" s="45">
        <v>64799728</v>
      </c>
      <c r="F41" s="31">
        <v>64799728</v>
      </c>
      <c r="G41" s="39">
        <v>20950288</v>
      </c>
      <c r="H41" s="73">
        <f t="shared" si="0"/>
        <v>0.32330827067669171</v>
      </c>
      <c r="I41" s="34">
        <f t="shared" si="1"/>
        <v>43849440</v>
      </c>
      <c r="M41" s="46" t="s">
        <v>42</v>
      </c>
    </row>
    <row r="42" spans="1:13" ht="148.5" x14ac:dyDescent="0.25">
      <c r="A42" s="42" t="s">
        <v>87</v>
      </c>
      <c r="B42" s="47" t="s">
        <v>331</v>
      </c>
      <c r="C42" s="48">
        <v>46027</v>
      </c>
      <c r="D42" s="48">
        <v>46295</v>
      </c>
      <c r="E42" s="45">
        <v>51842584</v>
      </c>
      <c r="F42" s="31">
        <v>51842584</v>
      </c>
      <c r="G42" s="39">
        <v>16761136</v>
      </c>
      <c r="H42" s="73">
        <f t="shared" si="0"/>
        <v>0.32330826719594069</v>
      </c>
      <c r="I42" s="34">
        <f t="shared" si="1"/>
        <v>35081448</v>
      </c>
      <c r="M42" s="46" t="s">
        <v>42</v>
      </c>
    </row>
    <row r="43" spans="1:13" ht="135" x14ac:dyDescent="0.25">
      <c r="A43" s="42" t="s">
        <v>88</v>
      </c>
      <c r="B43" s="47" t="s">
        <v>332</v>
      </c>
      <c r="C43" s="48">
        <v>46027</v>
      </c>
      <c r="D43" s="48">
        <v>46295</v>
      </c>
      <c r="E43" s="45">
        <v>77756810</v>
      </c>
      <c r="F43" s="31">
        <v>77756810</v>
      </c>
      <c r="G43" s="39">
        <v>25139420</v>
      </c>
      <c r="H43" s="73">
        <f t="shared" si="0"/>
        <v>0.32330827357758118</v>
      </c>
      <c r="I43" s="34">
        <f t="shared" si="1"/>
        <v>52617390</v>
      </c>
      <c r="M43" s="46" t="s">
        <v>42</v>
      </c>
    </row>
    <row r="44" spans="1:13" ht="135" x14ac:dyDescent="0.25">
      <c r="A44" s="42" t="s">
        <v>89</v>
      </c>
      <c r="B44" s="47" t="s">
        <v>333</v>
      </c>
      <c r="C44" s="48">
        <v>46027</v>
      </c>
      <c r="D44" s="48">
        <v>46295</v>
      </c>
      <c r="E44" s="45">
        <v>77756810</v>
      </c>
      <c r="F44" s="31">
        <v>77756810</v>
      </c>
      <c r="G44" s="39">
        <v>25139420</v>
      </c>
      <c r="H44" s="73">
        <f t="shared" si="0"/>
        <v>0.32330827357758118</v>
      </c>
      <c r="I44" s="34">
        <f t="shared" si="1"/>
        <v>52617390</v>
      </c>
      <c r="M44" s="46" t="s">
        <v>42</v>
      </c>
    </row>
    <row r="45" spans="1:13" ht="94.5" x14ac:dyDescent="0.25">
      <c r="A45" s="42" t="s">
        <v>90</v>
      </c>
      <c r="B45" s="47" t="s">
        <v>334</v>
      </c>
      <c r="C45" s="48">
        <v>46027</v>
      </c>
      <c r="D45" s="48">
        <v>46295</v>
      </c>
      <c r="E45" s="45">
        <v>64799728</v>
      </c>
      <c r="F45" s="31">
        <v>64799728</v>
      </c>
      <c r="G45" s="39">
        <v>20950288</v>
      </c>
      <c r="H45" s="73">
        <f t="shared" si="0"/>
        <v>0.32330827067669171</v>
      </c>
      <c r="I45" s="34">
        <f t="shared" si="1"/>
        <v>43849440</v>
      </c>
      <c r="M45" s="46" t="s">
        <v>42</v>
      </c>
    </row>
    <row r="46" spans="1:13" ht="94.5" x14ac:dyDescent="0.25">
      <c r="A46" s="42" t="s">
        <v>91</v>
      </c>
      <c r="B46" s="47" t="s">
        <v>335</v>
      </c>
      <c r="C46" s="48">
        <v>46027</v>
      </c>
      <c r="D46" s="48">
        <v>46295</v>
      </c>
      <c r="E46" s="45">
        <v>58314054</v>
      </c>
      <c r="F46" s="31">
        <v>58314054</v>
      </c>
      <c r="G46" s="39">
        <v>18853416</v>
      </c>
      <c r="H46" s="73">
        <f t="shared" si="0"/>
        <v>0.32330827145030938</v>
      </c>
      <c r="I46" s="34">
        <f t="shared" si="1"/>
        <v>39460638</v>
      </c>
      <c r="M46" s="46" t="s">
        <v>42</v>
      </c>
    </row>
    <row r="47" spans="1:13" ht="108" x14ac:dyDescent="0.25">
      <c r="A47" s="42" t="s">
        <v>92</v>
      </c>
      <c r="B47" s="47" t="s">
        <v>336</v>
      </c>
      <c r="C47" s="48">
        <v>46029</v>
      </c>
      <c r="D47" s="48">
        <v>46295</v>
      </c>
      <c r="E47" s="45">
        <v>64312512</v>
      </c>
      <c r="F47" s="31">
        <v>64312512</v>
      </c>
      <c r="G47" s="39">
        <v>20463072</v>
      </c>
      <c r="H47" s="73">
        <f t="shared" si="0"/>
        <v>0.31818181818181818</v>
      </c>
      <c r="I47" s="34">
        <f t="shared" si="1"/>
        <v>43849440</v>
      </c>
      <c r="M47" s="46" t="s">
        <v>42</v>
      </c>
    </row>
    <row r="48" spans="1:13" ht="148.5" x14ac:dyDescent="0.25">
      <c r="A48" s="42" t="s">
        <v>93</v>
      </c>
      <c r="B48" s="47" t="s">
        <v>337</v>
      </c>
      <c r="C48" s="48">
        <v>46029</v>
      </c>
      <c r="D48" s="48">
        <v>46203</v>
      </c>
      <c r="E48" s="45">
        <v>27947729</v>
      </c>
      <c r="F48" s="31">
        <v>27947729</v>
      </c>
      <c r="G48" s="39">
        <v>13492007</v>
      </c>
      <c r="H48" s="73">
        <f t="shared" si="0"/>
        <v>0.48275861698816386</v>
      </c>
      <c r="I48" s="34">
        <f t="shared" si="1"/>
        <v>14455722</v>
      </c>
      <c r="M48" s="46" t="s">
        <v>42</v>
      </c>
    </row>
    <row r="49" spans="1:13" ht="148.5" x14ac:dyDescent="0.25">
      <c r="A49" s="42" t="s">
        <v>94</v>
      </c>
      <c r="B49" s="47" t="s">
        <v>338</v>
      </c>
      <c r="C49" s="48">
        <v>46029</v>
      </c>
      <c r="D49" s="48">
        <v>46295</v>
      </c>
      <c r="E49" s="45">
        <v>70742320</v>
      </c>
      <c r="F49" s="31">
        <v>70742320</v>
      </c>
      <c r="G49" s="39">
        <v>22508920</v>
      </c>
      <c r="H49" s="73">
        <f t="shared" si="0"/>
        <v>0.31818181818181818</v>
      </c>
      <c r="I49" s="34">
        <f t="shared" si="1"/>
        <v>48233400</v>
      </c>
      <c r="M49" s="46" t="s">
        <v>42</v>
      </c>
    </row>
    <row r="50" spans="1:13" ht="121.5" x14ac:dyDescent="0.25">
      <c r="A50" s="42" t="s">
        <v>95</v>
      </c>
      <c r="B50" s="47" t="s">
        <v>339</v>
      </c>
      <c r="C50" s="48">
        <v>46029</v>
      </c>
      <c r="D50" s="48">
        <v>46295</v>
      </c>
      <c r="E50" s="45">
        <v>51452790</v>
      </c>
      <c r="F50" s="31">
        <v>51452790</v>
      </c>
      <c r="G50" s="39">
        <v>16371342</v>
      </c>
      <c r="H50" s="73">
        <f t="shared" si="0"/>
        <v>0.318181812881284</v>
      </c>
      <c r="I50" s="34">
        <f t="shared" si="1"/>
        <v>35081448</v>
      </c>
      <c r="M50" s="46" t="s">
        <v>42</v>
      </c>
    </row>
    <row r="51" spans="1:13" ht="135" x14ac:dyDescent="0.25">
      <c r="A51" s="42" t="s">
        <v>96</v>
      </c>
      <c r="B51" s="47" t="s">
        <v>303</v>
      </c>
      <c r="C51" s="48">
        <v>46029</v>
      </c>
      <c r="D51" s="48">
        <v>46295</v>
      </c>
      <c r="E51" s="45">
        <v>57875602</v>
      </c>
      <c r="F51" s="31">
        <v>57875602</v>
      </c>
      <c r="G51" s="39">
        <v>18414964</v>
      </c>
      <c r="H51" s="73">
        <f t="shared" si="0"/>
        <v>0.31818181346951691</v>
      </c>
      <c r="I51" s="34">
        <f t="shared" si="1"/>
        <v>39460638</v>
      </c>
      <c r="M51" s="46" t="s">
        <v>42</v>
      </c>
    </row>
    <row r="52" spans="1:13" ht="148.5" x14ac:dyDescent="0.25">
      <c r="A52" s="42" t="s">
        <v>97</v>
      </c>
      <c r="B52" s="47" t="s">
        <v>340</v>
      </c>
      <c r="C52" s="48">
        <v>46029</v>
      </c>
      <c r="D52" s="48">
        <v>46295</v>
      </c>
      <c r="E52" s="45">
        <v>45449175</v>
      </c>
      <c r="F52" s="31">
        <v>45449175</v>
      </c>
      <c r="G52" s="39">
        <v>14461101</v>
      </c>
      <c r="H52" s="73">
        <f t="shared" si="0"/>
        <v>0.31818181518146371</v>
      </c>
      <c r="I52" s="34">
        <f t="shared" si="1"/>
        <v>30988074</v>
      </c>
      <c r="M52" s="46" t="s">
        <v>42</v>
      </c>
    </row>
    <row r="53" spans="1:13" ht="135" x14ac:dyDescent="0.25">
      <c r="A53" s="42" t="s">
        <v>98</v>
      </c>
      <c r="B53" s="47" t="s">
        <v>341</v>
      </c>
      <c r="C53" s="48">
        <v>46029</v>
      </c>
      <c r="D53" s="48">
        <v>46295</v>
      </c>
      <c r="E53" s="45">
        <v>57875602</v>
      </c>
      <c r="F53" s="31">
        <v>57875602</v>
      </c>
      <c r="G53" s="39">
        <v>18414964</v>
      </c>
      <c r="H53" s="73">
        <f t="shared" si="0"/>
        <v>0.31818181346951691</v>
      </c>
      <c r="I53" s="34">
        <f t="shared" si="1"/>
        <v>39460638</v>
      </c>
      <c r="M53" s="46" t="s">
        <v>42</v>
      </c>
    </row>
    <row r="54" spans="1:13" ht="135" x14ac:dyDescent="0.25">
      <c r="A54" s="42" t="s">
        <v>99</v>
      </c>
      <c r="B54" s="47" t="s">
        <v>342</v>
      </c>
      <c r="C54" s="48">
        <v>46029</v>
      </c>
      <c r="D54" s="48">
        <v>46203</v>
      </c>
      <c r="E54" s="45">
        <v>50863477</v>
      </c>
      <c r="F54" s="31">
        <v>50863477</v>
      </c>
      <c r="G54" s="39">
        <v>24554782</v>
      </c>
      <c r="H54" s="73">
        <f t="shared" si="0"/>
        <v>0.48275862068965519</v>
      </c>
      <c r="I54" s="34">
        <f t="shared" si="1"/>
        <v>26308695</v>
      </c>
      <c r="M54" s="46" t="s">
        <v>42</v>
      </c>
    </row>
    <row r="55" spans="1:13" ht="108" x14ac:dyDescent="0.25">
      <c r="A55" s="42" t="s">
        <v>100</v>
      </c>
      <c r="B55" s="47" t="s">
        <v>343</v>
      </c>
      <c r="C55" s="48">
        <v>46029</v>
      </c>
      <c r="D55" s="48">
        <v>46203</v>
      </c>
      <c r="E55" s="45">
        <v>19305979</v>
      </c>
      <c r="F55" s="31">
        <v>19305979</v>
      </c>
      <c r="G55" s="39">
        <v>9320128</v>
      </c>
      <c r="H55" s="73">
        <f t="shared" si="0"/>
        <v>0.48275863140636383</v>
      </c>
      <c r="I55" s="34">
        <f t="shared" si="1"/>
        <v>9985851</v>
      </c>
      <c r="M55" s="46" t="s">
        <v>42</v>
      </c>
    </row>
    <row r="56" spans="1:13" ht="108" x14ac:dyDescent="0.25">
      <c r="A56" s="42" t="s">
        <v>101</v>
      </c>
      <c r="B56" s="47" t="s">
        <v>343</v>
      </c>
      <c r="C56" s="48">
        <v>46029</v>
      </c>
      <c r="D56" s="48">
        <v>46203</v>
      </c>
      <c r="E56" s="45">
        <v>19305979</v>
      </c>
      <c r="F56" s="31">
        <v>19305979</v>
      </c>
      <c r="G56" s="39">
        <v>9320128</v>
      </c>
      <c r="H56" s="73">
        <f t="shared" si="0"/>
        <v>0.48275863140636383</v>
      </c>
      <c r="I56" s="34">
        <f t="shared" si="1"/>
        <v>9985851</v>
      </c>
      <c r="M56" s="46" t="s">
        <v>42</v>
      </c>
    </row>
    <row r="57" spans="1:13" ht="108" x14ac:dyDescent="0.25">
      <c r="A57" s="42" t="s">
        <v>102</v>
      </c>
      <c r="B57" s="47" t="s">
        <v>343</v>
      </c>
      <c r="C57" s="48">
        <v>46029</v>
      </c>
      <c r="D57" s="48">
        <v>46203</v>
      </c>
      <c r="E57" s="45">
        <v>19305979</v>
      </c>
      <c r="F57" s="31">
        <v>19305979</v>
      </c>
      <c r="G57" s="39">
        <v>9320128</v>
      </c>
      <c r="H57" s="73">
        <f t="shared" si="0"/>
        <v>0.48275863140636383</v>
      </c>
      <c r="I57" s="34">
        <f t="shared" si="1"/>
        <v>9985851</v>
      </c>
      <c r="M57" s="46" t="s">
        <v>42</v>
      </c>
    </row>
    <row r="58" spans="1:13" ht="135" x14ac:dyDescent="0.25">
      <c r="A58" s="42" t="s">
        <v>103</v>
      </c>
      <c r="B58" s="47" t="s">
        <v>302</v>
      </c>
      <c r="C58" s="48">
        <v>46029</v>
      </c>
      <c r="D58" s="48">
        <v>46295</v>
      </c>
      <c r="E58" s="45">
        <v>42403451</v>
      </c>
      <c r="F58" s="31">
        <v>42403451</v>
      </c>
      <c r="G58" s="39">
        <v>13492007</v>
      </c>
      <c r="H58" s="73">
        <f t="shared" si="0"/>
        <v>0.31818181496595643</v>
      </c>
      <c r="I58" s="34">
        <f t="shared" si="1"/>
        <v>28911444</v>
      </c>
      <c r="M58" s="46" t="s">
        <v>42</v>
      </c>
    </row>
    <row r="59" spans="1:13" ht="135" x14ac:dyDescent="0.25">
      <c r="A59" s="42" t="s">
        <v>104</v>
      </c>
      <c r="B59" s="47" t="s">
        <v>302</v>
      </c>
      <c r="C59" s="48">
        <v>46029</v>
      </c>
      <c r="D59" s="48">
        <v>46295</v>
      </c>
      <c r="E59" s="45">
        <v>42403451</v>
      </c>
      <c r="F59" s="31">
        <v>42403451</v>
      </c>
      <c r="G59" s="39">
        <v>13492007</v>
      </c>
      <c r="H59" s="73">
        <f t="shared" si="0"/>
        <v>0.31818181496595643</v>
      </c>
      <c r="I59" s="34">
        <f t="shared" si="1"/>
        <v>28911444</v>
      </c>
      <c r="M59" s="46" t="s">
        <v>42</v>
      </c>
    </row>
    <row r="60" spans="1:13" ht="148.5" x14ac:dyDescent="0.25">
      <c r="A60" s="42" t="s">
        <v>105</v>
      </c>
      <c r="B60" s="47" t="s">
        <v>344</v>
      </c>
      <c r="C60" s="48">
        <v>46029</v>
      </c>
      <c r="D60" s="48">
        <v>46295</v>
      </c>
      <c r="E60" s="45">
        <v>45449175</v>
      </c>
      <c r="F60" s="31">
        <v>45449175</v>
      </c>
      <c r="G60" s="39">
        <v>14461101</v>
      </c>
      <c r="H60" s="73">
        <f t="shared" si="0"/>
        <v>0.31818181518146371</v>
      </c>
      <c r="I60" s="34">
        <f t="shared" si="1"/>
        <v>30988074</v>
      </c>
      <c r="M60" s="46" t="s">
        <v>42</v>
      </c>
    </row>
    <row r="61" spans="1:13" ht="94.5" x14ac:dyDescent="0.25">
      <c r="A61" s="42" t="s">
        <v>106</v>
      </c>
      <c r="B61" s="47" t="s">
        <v>345</v>
      </c>
      <c r="C61" s="48">
        <v>46029</v>
      </c>
      <c r="D61" s="48">
        <v>46295</v>
      </c>
      <c r="E61" s="45">
        <v>45449175</v>
      </c>
      <c r="F61" s="31">
        <v>45449175</v>
      </c>
      <c r="G61" s="39">
        <v>14461101</v>
      </c>
      <c r="H61" s="73">
        <f t="shared" si="0"/>
        <v>0.31818181518146371</v>
      </c>
      <c r="I61" s="34">
        <f t="shared" si="1"/>
        <v>30988074</v>
      </c>
      <c r="M61" s="46" t="s">
        <v>42</v>
      </c>
    </row>
    <row r="62" spans="1:13" ht="135" x14ac:dyDescent="0.25">
      <c r="A62" s="42" t="s">
        <v>107</v>
      </c>
      <c r="B62" s="47" t="s">
        <v>342</v>
      </c>
      <c r="C62" s="48">
        <v>46029</v>
      </c>
      <c r="D62" s="48">
        <v>46203</v>
      </c>
      <c r="E62" s="45">
        <v>50863477</v>
      </c>
      <c r="F62" s="31">
        <v>50863477</v>
      </c>
      <c r="G62" s="39">
        <v>24554782</v>
      </c>
      <c r="H62" s="73">
        <f t="shared" si="0"/>
        <v>0.48275862068965519</v>
      </c>
      <c r="I62" s="34">
        <f t="shared" si="1"/>
        <v>26308695</v>
      </c>
      <c r="M62" s="46" t="s">
        <v>42</v>
      </c>
    </row>
    <row r="63" spans="1:13" ht="135" x14ac:dyDescent="0.25">
      <c r="A63" s="42" t="s">
        <v>108</v>
      </c>
      <c r="B63" s="47" t="s">
        <v>341</v>
      </c>
      <c r="C63" s="48">
        <v>46029</v>
      </c>
      <c r="D63" s="48">
        <v>46295</v>
      </c>
      <c r="E63" s="45">
        <v>57875602</v>
      </c>
      <c r="F63" s="31">
        <v>57875602</v>
      </c>
      <c r="G63" s="39">
        <v>18414964</v>
      </c>
      <c r="H63" s="73">
        <f t="shared" si="0"/>
        <v>0.31818181346951691</v>
      </c>
      <c r="I63" s="34">
        <f t="shared" si="1"/>
        <v>39460638</v>
      </c>
      <c r="M63" s="46" t="s">
        <v>42</v>
      </c>
    </row>
    <row r="64" spans="1:13" ht="108" x14ac:dyDescent="0.25">
      <c r="A64" s="42" t="s">
        <v>109</v>
      </c>
      <c r="B64" s="47" t="s">
        <v>343</v>
      </c>
      <c r="C64" s="48">
        <v>46029</v>
      </c>
      <c r="D64" s="48">
        <v>46295</v>
      </c>
      <c r="E64" s="45">
        <v>29291830</v>
      </c>
      <c r="F64" s="31">
        <v>29291830</v>
      </c>
      <c r="G64" s="39">
        <v>9320128</v>
      </c>
      <c r="H64" s="73">
        <f t="shared" si="0"/>
        <v>0.31818182749251239</v>
      </c>
      <c r="I64" s="34">
        <f t="shared" si="1"/>
        <v>19971702</v>
      </c>
      <c r="M64" s="46" t="s">
        <v>42</v>
      </c>
    </row>
    <row r="65" spans="1:13" ht="108" x14ac:dyDescent="0.25">
      <c r="A65" s="42" t="s">
        <v>110</v>
      </c>
      <c r="B65" s="47" t="s">
        <v>343</v>
      </c>
      <c r="C65" s="48">
        <v>46029</v>
      </c>
      <c r="D65" s="48">
        <v>46295</v>
      </c>
      <c r="E65" s="45">
        <v>29291830</v>
      </c>
      <c r="F65" s="31">
        <v>29291830</v>
      </c>
      <c r="G65" s="39">
        <v>9320128</v>
      </c>
      <c r="H65" s="73">
        <f t="shared" si="0"/>
        <v>0.31818182749251239</v>
      </c>
      <c r="I65" s="34">
        <f t="shared" si="1"/>
        <v>19971702</v>
      </c>
      <c r="M65" s="46" t="s">
        <v>42</v>
      </c>
    </row>
    <row r="66" spans="1:13" ht="108" x14ac:dyDescent="0.25">
      <c r="A66" s="42" t="s">
        <v>111</v>
      </c>
      <c r="B66" s="47" t="s">
        <v>343</v>
      </c>
      <c r="C66" s="48">
        <v>46029</v>
      </c>
      <c r="D66" s="48">
        <v>46295</v>
      </c>
      <c r="E66" s="45">
        <v>29291830</v>
      </c>
      <c r="F66" s="31">
        <v>29291830</v>
      </c>
      <c r="G66" s="39">
        <v>9320128</v>
      </c>
      <c r="H66" s="73">
        <f t="shared" si="0"/>
        <v>0.31818182749251239</v>
      </c>
      <c r="I66" s="34">
        <f t="shared" si="1"/>
        <v>19971702</v>
      </c>
      <c r="M66" s="46" t="s">
        <v>42</v>
      </c>
    </row>
    <row r="67" spans="1:13" ht="108" x14ac:dyDescent="0.25">
      <c r="A67" s="42" t="s">
        <v>112</v>
      </c>
      <c r="B67" s="47" t="s">
        <v>343</v>
      </c>
      <c r="C67" s="48">
        <v>46029</v>
      </c>
      <c r="D67" s="48">
        <v>46203</v>
      </c>
      <c r="E67" s="45">
        <v>19305979</v>
      </c>
      <c r="F67" s="31">
        <v>19305979</v>
      </c>
      <c r="G67" s="39">
        <v>9320128</v>
      </c>
      <c r="H67" s="73">
        <f t="shared" ref="H67:H130" si="2">+G67/F67</f>
        <v>0.48275863140636383</v>
      </c>
      <c r="I67" s="34">
        <f t="shared" ref="I67:I130" si="3">+F67-G67</f>
        <v>9985851</v>
      </c>
      <c r="M67" s="46" t="s">
        <v>42</v>
      </c>
    </row>
    <row r="68" spans="1:13" ht="108" x14ac:dyDescent="0.25">
      <c r="A68" s="42" t="s">
        <v>113</v>
      </c>
      <c r="B68" s="47" t="s">
        <v>346</v>
      </c>
      <c r="C68" s="48">
        <v>46029</v>
      </c>
      <c r="D68" s="48">
        <v>46295</v>
      </c>
      <c r="E68" s="45">
        <v>32509312</v>
      </c>
      <c r="F68" s="31">
        <v>32509312</v>
      </c>
      <c r="G68" s="39">
        <v>10343872</v>
      </c>
      <c r="H68" s="73">
        <f t="shared" si="2"/>
        <v>0.31818181818181818</v>
      </c>
      <c r="I68" s="34">
        <f t="shared" si="3"/>
        <v>22165440</v>
      </c>
      <c r="M68" s="46" t="s">
        <v>42</v>
      </c>
    </row>
    <row r="69" spans="1:13" ht="108" x14ac:dyDescent="0.25">
      <c r="A69" s="42" t="s">
        <v>114</v>
      </c>
      <c r="B69" s="47" t="s">
        <v>347</v>
      </c>
      <c r="C69" s="48">
        <v>46029</v>
      </c>
      <c r="D69" s="48">
        <v>46295</v>
      </c>
      <c r="E69" s="45">
        <v>45449175</v>
      </c>
      <c r="F69" s="31">
        <v>45449175</v>
      </c>
      <c r="G69" s="39">
        <v>14461101</v>
      </c>
      <c r="H69" s="73">
        <f t="shared" si="2"/>
        <v>0.31818181518146371</v>
      </c>
      <c r="I69" s="34">
        <f t="shared" si="3"/>
        <v>30988074</v>
      </c>
      <c r="M69" s="46" t="s">
        <v>42</v>
      </c>
    </row>
    <row r="70" spans="1:13" ht="135" x14ac:dyDescent="0.25">
      <c r="A70" s="42" t="s">
        <v>115</v>
      </c>
      <c r="B70" s="47" t="s">
        <v>302</v>
      </c>
      <c r="C70" s="48">
        <v>46029</v>
      </c>
      <c r="D70" s="48">
        <v>46295</v>
      </c>
      <c r="E70" s="45">
        <v>42403451</v>
      </c>
      <c r="F70" s="31">
        <v>42403451</v>
      </c>
      <c r="G70" s="39">
        <v>13492007</v>
      </c>
      <c r="H70" s="73">
        <f t="shared" si="2"/>
        <v>0.31818181496595643</v>
      </c>
      <c r="I70" s="34">
        <f t="shared" si="3"/>
        <v>28911444</v>
      </c>
      <c r="M70" s="46" t="s">
        <v>42</v>
      </c>
    </row>
    <row r="71" spans="1:13" ht="135" x14ac:dyDescent="0.25">
      <c r="A71" s="42" t="s">
        <v>116</v>
      </c>
      <c r="B71" s="47" t="s">
        <v>302</v>
      </c>
      <c r="C71" s="48">
        <v>46029</v>
      </c>
      <c r="D71" s="48">
        <v>46295</v>
      </c>
      <c r="E71" s="45">
        <v>42403451</v>
      </c>
      <c r="F71" s="31">
        <v>42403451</v>
      </c>
      <c r="G71" s="39">
        <v>13492007</v>
      </c>
      <c r="H71" s="73">
        <f t="shared" si="2"/>
        <v>0.31818181496595643</v>
      </c>
      <c r="I71" s="34">
        <f t="shared" si="3"/>
        <v>28911444</v>
      </c>
      <c r="M71" s="46" t="s">
        <v>42</v>
      </c>
    </row>
    <row r="72" spans="1:13" ht="121.5" x14ac:dyDescent="0.25">
      <c r="A72" s="42" t="s">
        <v>117</v>
      </c>
      <c r="B72" s="47" t="s">
        <v>348</v>
      </c>
      <c r="C72" s="48">
        <v>46029</v>
      </c>
      <c r="D72" s="48">
        <v>46295</v>
      </c>
      <c r="E72" s="45">
        <v>45449175</v>
      </c>
      <c r="F72" s="31">
        <v>45449175</v>
      </c>
      <c r="G72" s="39">
        <v>14461101</v>
      </c>
      <c r="H72" s="73">
        <f t="shared" si="2"/>
        <v>0.31818181518146371</v>
      </c>
      <c r="I72" s="34">
        <f t="shared" si="3"/>
        <v>30988074</v>
      </c>
      <c r="M72" s="46" t="s">
        <v>42</v>
      </c>
    </row>
    <row r="73" spans="1:13" ht="135" x14ac:dyDescent="0.25">
      <c r="A73" s="42" t="s">
        <v>118</v>
      </c>
      <c r="B73" s="47" t="s">
        <v>349</v>
      </c>
      <c r="C73" s="48">
        <v>46029</v>
      </c>
      <c r="D73" s="48">
        <v>46295</v>
      </c>
      <c r="E73" s="45">
        <v>42403451</v>
      </c>
      <c r="F73" s="31">
        <v>42403451</v>
      </c>
      <c r="G73" s="39">
        <v>13492007</v>
      </c>
      <c r="H73" s="73">
        <f t="shared" si="2"/>
        <v>0.31818181496595643</v>
      </c>
      <c r="I73" s="34">
        <f t="shared" si="3"/>
        <v>28911444</v>
      </c>
      <c r="M73" s="46" t="s">
        <v>42</v>
      </c>
    </row>
    <row r="74" spans="1:13" ht="108" x14ac:dyDescent="0.25">
      <c r="A74" s="42" t="s">
        <v>119</v>
      </c>
      <c r="B74" s="47" t="s">
        <v>350</v>
      </c>
      <c r="C74" s="48">
        <v>46029</v>
      </c>
      <c r="D74" s="48">
        <v>46295</v>
      </c>
      <c r="E74" s="45">
        <v>51452790</v>
      </c>
      <c r="F74" s="31">
        <v>51452790</v>
      </c>
      <c r="G74" s="39">
        <v>16371342</v>
      </c>
      <c r="H74" s="73">
        <f t="shared" si="2"/>
        <v>0.318181812881284</v>
      </c>
      <c r="I74" s="34">
        <f t="shared" si="3"/>
        <v>35081448</v>
      </c>
      <c r="M74" s="46" t="s">
        <v>42</v>
      </c>
    </row>
    <row r="75" spans="1:13" ht="135" x14ac:dyDescent="0.25">
      <c r="A75" s="42" t="s">
        <v>120</v>
      </c>
      <c r="B75" s="47" t="s">
        <v>303</v>
      </c>
      <c r="C75" s="48">
        <v>46029</v>
      </c>
      <c r="D75" s="48">
        <v>46295</v>
      </c>
      <c r="E75" s="45">
        <v>57875602</v>
      </c>
      <c r="F75" s="31">
        <v>57875602</v>
      </c>
      <c r="G75" s="39">
        <v>18414964</v>
      </c>
      <c r="H75" s="73">
        <f t="shared" si="2"/>
        <v>0.31818181346951691</v>
      </c>
      <c r="I75" s="34">
        <f t="shared" si="3"/>
        <v>39460638</v>
      </c>
      <c r="M75" s="46" t="s">
        <v>42</v>
      </c>
    </row>
    <row r="76" spans="1:13" ht="135" x14ac:dyDescent="0.25">
      <c r="A76" s="42" t="s">
        <v>121</v>
      </c>
      <c r="B76" s="47" t="s">
        <v>302</v>
      </c>
      <c r="C76" s="48">
        <v>46029</v>
      </c>
      <c r="D76" s="48">
        <v>46295</v>
      </c>
      <c r="E76" s="45">
        <v>42403451</v>
      </c>
      <c r="F76" s="31">
        <v>42403451</v>
      </c>
      <c r="G76" s="39">
        <v>13492007</v>
      </c>
      <c r="H76" s="73">
        <f t="shared" si="2"/>
        <v>0.31818181496595643</v>
      </c>
      <c r="I76" s="34">
        <f t="shared" si="3"/>
        <v>28911444</v>
      </c>
      <c r="M76" s="46" t="s">
        <v>42</v>
      </c>
    </row>
    <row r="77" spans="1:13" ht="108" x14ac:dyDescent="0.25">
      <c r="A77" s="42" t="s">
        <v>122</v>
      </c>
      <c r="B77" s="47" t="s">
        <v>346</v>
      </c>
      <c r="C77" s="48">
        <v>46029</v>
      </c>
      <c r="D77" s="48">
        <v>46295</v>
      </c>
      <c r="E77" s="45">
        <v>32509312</v>
      </c>
      <c r="F77" s="31">
        <v>32509312</v>
      </c>
      <c r="G77" s="39">
        <v>10343872</v>
      </c>
      <c r="H77" s="73">
        <f t="shared" si="2"/>
        <v>0.31818181818181818</v>
      </c>
      <c r="I77" s="34">
        <f t="shared" si="3"/>
        <v>22165440</v>
      </c>
      <c r="M77" s="46" t="s">
        <v>42</v>
      </c>
    </row>
    <row r="78" spans="1:13" ht="108" x14ac:dyDescent="0.25">
      <c r="A78" s="42" t="s">
        <v>123</v>
      </c>
      <c r="B78" s="47" t="s">
        <v>346</v>
      </c>
      <c r="C78" s="48">
        <v>46029</v>
      </c>
      <c r="D78" s="48">
        <v>46295</v>
      </c>
      <c r="E78" s="45">
        <v>32509312</v>
      </c>
      <c r="F78" s="31">
        <v>32509312</v>
      </c>
      <c r="G78" s="39">
        <v>10343872</v>
      </c>
      <c r="H78" s="73">
        <f t="shared" si="2"/>
        <v>0.31818181818181818</v>
      </c>
      <c r="I78" s="34">
        <f t="shared" si="3"/>
        <v>22165440</v>
      </c>
      <c r="M78" s="46" t="s">
        <v>42</v>
      </c>
    </row>
    <row r="79" spans="1:13" ht="108" x14ac:dyDescent="0.25">
      <c r="A79" s="42" t="s">
        <v>124</v>
      </c>
      <c r="B79" s="47" t="s">
        <v>343</v>
      </c>
      <c r="C79" s="48">
        <v>46029</v>
      </c>
      <c r="D79" s="48">
        <v>46295</v>
      </c>
      <c r="E79" s="45">
        <v>29291830</v>
      </c>
      <c r="F79" s="31">
        <v>29291830</v>
      </c>
      <c r="G79" s="39">
        <v>9320128</v>
      </c>
      <c r="H79" s="73">
        <f t="shared" si="2"/>
        <v>0.31818182749251239</v>
      </c>
      <c r="I79" s="34">
        <f t="shared" si="3"/>
        <v>19971702</v>
      </c>
      <c r="M79" s="46" t="s">
        <v>42</v>
      </c>
    </row>
    <row r="80" spans="1:13" ht="108" x14ac:dyDescent="0.25">
      <c r="A80" s="42" t="s">
        <v>125</v>
      </c>
      <c r="B80" s="47" t="s">
        <v>346</v>
      </c>
      <c r="C80" s="48">
        <v>46029</v>
      </c>
      <c r="D80" s="48">
        <v>46295</v>
      </c>
      <c r="E80" s="45">
        <v>32509312</v>
      </c>
      <c r="F80" s="31">
        <v>32509312</v>
      </c>
      <c r="G80" s="39">
        <v>10343872</v>
      </c>
      <c r="H80" s="73">
        <f t="shared" si="2"/>
        <v>0.31818181818181818</v>
      </c>
      <c r="I80" s="34">
        <f t="shared" si="3"/>
        <v>22165440</v>
      </c>
      <c r="M80" s="46" t="s">
        <v>42</v>
      </c>
    </row>
    <row r="81" spans="1:13" ht="108" x14ac:dyDescent="0.25">
      <c r="A81" s="42" t="s">
        <v>126</v>
      </c>
      <c r="B81" s="47" t="s">
        <v>346</v>
      </c>
      <c r="C81" s="48">
        <v>46029</v>
      </c>
      <c r="D81" s="48">
        <v>46295</v>
      </c>
      <c r="E81" s="45">
        <v>32509312</v>
      </c>
      <c r="F81" s="31">
        <v>32509312</v>
      </c>
      <c r="G81" s="39">
        <v>10343872</v>
      </c>
      <c r="H81" s="73">
        <f t="shared" si="2"/>
        <v>0.31818181818181818</v>
      </c>
      <c r="I81" s="34">
        <f t="shared" si="3"/>
        <v>22165440</v>
      </c>
      <c r="M81" s="46" t="s">
        <v>42</v>
      </c>
    </row>
    <row r="82" spans="1:13" ht="135" x14ac:dyDescent="0.25">
      <c r="A82" s="42" t="s">
        <v>127</v>
      </c>
      <c r="B82" s="47" t="s">
        <v>302</v>
      </c>
      <c r="C82" s="48">
        <v>46029</v>
      </c>
      <c r="D82" s="48">
        <v>46295</v>
      </c>
      <c r="E82" s="45">
        <v>42403451</v>
      </c>
      <c r="F82" s="31">
        <v>42403451</v>
      </c>
      <c r="G82" s="39">
        <v>13492007</v>
      </c>
      <c r="H82" s="73">
        <f t="shared" si="2"/>
        <v>0.31818181496595643</v>
      </c>
      <c r="I82" s="34">
        <f t="shared" si="3"/>
        <v>28911444</v>
      </c>
      <c r="M82" s="46" t="s">
        <v>42</v>
      </c>
    </row>
    <row r="83" spans="1:13" ht="94.5" x14ac:dyDescent="0.25">
      <c r="A83" s="49" t="s">
        <v>128</v>
      </c>
      <c r="B83" s="50" t="s">
        <v>351</v>
      </c>
      <c r="C83" s="51">
        <v>46030</v>
      </c>
      <c r="D83" s="51">
        <v>46295</v>
      </c>
      <c r="E83" s="52">
        <v>5359376</v>
      </c>
      <c r="F83" s="31">
        <v>5359376</v>
      </c>
      <c r="G83" s="39">
        <v>5359376</v>
      </c>
      <c r="H83" s="73">
        <f t="shared" si="2"/>
        <v>1</v>
      </c>
      <c r="I83" s="34">
        <f t="shared" si="3"/>
        <v>0</v>
      </c>
      <c r="K83" s="32">
        <v>58709528</v>
      </c>
      <c r="M83" s="53" t="s">
        <v>42</v>
      </c>
    </row>
    <row r="84" spans="1:13" ht="94.5" x14ac:dyDescent="0.25">
      <c r="A84" s="42" t="s">
        <v>129</v>
      </c>
      <c r="B84" s="47" t="s">
        <v>352</v>
      </c>
      <c r="C84" s="48">
        <v>46030</v>
      </c>
      <c r="D84" s="48">
        <v>46295</v>
      </c>
      <c r="E84" s="45">
        <v>57656377</v>
      </c>
      <c r="F84" s="31">
        <v>57656377</v>
      </c>
      <c r="G84" s="39">
        <v>18195739</v>
      </c>
      <c r="H84" s="73">
        <f t="shared" si="2"/>
        <v>0.31558935796468796</v>
      </c>
      <c r="I84" s="34">
        <f t="shared" si="3"/>
        <v>39460638</v>
      </c>
      <c r="M84" s="46" t="s">
        <v>42</v>
      </c>
    </row>
    <row r="85" spans="1:13" ht="121.5" x14ac:dyDescent="0.25">
      <c r="A85" s="42" t="s">
        <v>130</v>
      </c>
      <c r="B85" s="47" t="s">
        <v>353</v>
      </c>
      <c r="C85" s="48">
        <v>46030</v>
      </c>
      <c r="D85" s="48">
        <v>46203</v>
      </c>
      <c r="E85" s="45">
        <v>37926058</v>
      </c>
      <c r="F85" s="31">
        <v>37926058</v>
      </c>
      <c r="G85" s="39">
        <v>18195739</v>
      </c>
      <c r="H85" s="73">
        <f t="shared" si="2"/>
        <v>0.47976879115672921</v>
      </c>
      <c r="I85" s="34">
        <f t="shared" si="3"/>
        <v>19730319</v>
      </c>
      <c r="M85" s="46" t="s">
        <v>42</v>
      </c>
    </row>
    <row r="86" spans="1:13" ht="121.5" x14ac:dyDescent="0.25">
      <c r="A86" s="42" t="s">
        <v>131</v>
      </c>
      <c r="B86" s="47" t="s">
        <v>354</v>
      </c>
      <c r="C86" s="48">
        <v>46030</v>
      </c>
      <c r="D86" s="48">
        <v>46295</v>
      </c>
      <c r="E86" s="45">
        <v>32386171</v>
      </c>
      <c r="F86" s="31">
        <v>32386171</v>
      </c>
      <c r="G86" s="39">
        <v>10220731</v>
      </c>
      <c r="H86" s="73">
        <f t="shared" si="2"/>
        <v>0.31558936065643572</v>
      </c>
      <c r="I86" s="34">
        <f t="shared" si="3"/>
        <v>22165440</v>
      </c>
      <c r="M86" s="46" t="s">
        <v>42</v>
      </c>
    </row>
    <row r="87" spans="1:13" ht="108" x14ac:dyDescent="0.25">
      <c r="A87" s="42" t="s">
        <v>132</v>
      </c>
      <c r="B87" s="47" t="s">
        <v>355</v>
      </c>
      <c r="C87" s="48">
        <v>46030</v>
      </c>
      <c r="D87" s="48">
        <v>46295</v>
      </c>
      <c r="E87" s="45">
        <v>76879853</v>
      </c>
      <c r="F87" s="31">
        <v>76879853</v>
      </c>
      <c r="G87" s="39">
        <v>24262463</v>
      </c>
      <c r="H87" s="73">
        <f t="shared" si="2"/>
        <v>0.31558935212844386</v>
      </c>
      <c r="I87" s="34">
        <f t="shared" si="3"/>
        <v>52617390</v>
      </c>
      <c r="M87" s="46" t="s">
        <v>42</v>
      </c>
    </row>
    <row r="88" spans="1:13" ht="81" x14ac:dyDescent="0.25">
      <c r="A88" s="42" t="s">
        <v>133</v>
      </c>
      <c r="B88" s="47" t="s">
        <v>356</v>
      </c>
      <c r="C88" s="48">
        <v>46030</v>
      </c>
      <c r="D88" s="48">
        <v>46295</v>
      </c>
      <c r="E88" s="45">
        <v>29180876</v>
      </c>
      <c r="F88" s="31">
        <v>29180876</v>
      </c>
      <c r="G88" s="39">
        <v>9209174</v>
      </c>
      <c r="H88" s="73">
        <f t="shared" si="2"/>
        <v>0.31558936064839177</v>
      </c>
      <c r="I88" s="34">
        <f t="shared" si="3"/>
        <v>19971702</v>
      </c>
      <c r="M88" s="46" t="s">
        <v>42</v>
      </c>
    </row>
    <row r="89" spans="1:13" ht="94.5" x14ac:dyDescent="0.25">
      <c r="A89" s="42" t="s">
        <v>134</v>
      </c>
      <c r="B89" s="47" t="s">
        <v>357</v>
      </c>
      <c r="C89" s="48">
        <v>46030</v>
      </c>
      <c r="D89" s="48">
        <v>46295</v>
      </c>
      <c r="E89" s="45">
        <v>45277019</v>
      </c>
      <c r="F89" s="31">
        <v>45277019</v>
      </c>
      <c r="G89" s="39">
        <v>14288945</v>
      </c>
      <c r="H89" s="73">
        <f t="shared" si="2"/>
        <v>0.31558935008508399</v>
      </c>
      <c r="I89" s="34">
        <f t="shared" si="3"/>
        <v>30988074</v>
      </c>
      <c r="M89" s="46" t="s">
        <v>42</v>
      </c>
    </row>
    <row r="90" spans="1:13" ht="81" x14ac:dyDescent="0.25">
      <c r="A90" s="42" t="s">
        <v>135</v>
      </c>
      <c r="B90" s="47" t="s">
        <v>358</v>
      </c>
      <c r="C90" s="48">
        <v>46030</v>
      </c>
      <c r="D90" s="48">
        <v>46295</v>
      </c>
      <c r="E90" s="45">
        <v>45277019</v>
      </c>
      <c r="F90" s="31">
        <v>45277019</v>
      </c>
      <c r="G90" s="39">
        <v>14288945</v>
      </c>
      <c r="H90" s="73">
        <f t="shared" si="2"/>
        <v>0.31558935008508399</v>
      </c>
      <c r="I90" s="34">
        <f t="shared" si="3"/>
        <v>30988074</v>
      </c>
      <c r="M90" s="46" t="s">
        <v>42</v>
      </c>
    </row>
    <row r="91" spans="1:13" ht="81" x14ac:dyDescent="0.25">
      <c r="A91" s="42" t="s">
        <v>136</v>
      </c>
      <c r="B91" s="47" t="s">
        <v>27</v>
      </c>
      <c r="C91" s="48">
        <v>46030</v>
      </c>
      <c r="D91" s="48">
        <v>46295</v>
      </c>
      <c r="E91" s="45">
        <v>45277019</v>
      </c>
      <c r="F91" s="31">
        <v>45277019</v>
      </c>
      <c r="G91" s="39">
        <v>14288945</v>
      </c>
      <c r="H91" s="73">
        <f t="shared" si="2"/>
        <v>0.31558935008508399</v>
      </c>
      <c r="I91" s="34">
        <f t="shared" si="3"/>
        <v>30988074</v>
      </c>
      <c r="M91" s="46" t="s">
        <v>42</v>
      </c>
    </row>
    <row r="92" spans="1:13" ht="81" x14ac:dyDescent="0.25">
      <c r="A92" s="42" t="s">
        <v>137</v>
      </c>
      <c r="B92" s="47" t="s">
        <v>359</v>
      </c>
      <c r="C92" s="48">
        <v>46030</v>
      </c>
      <c r="D92" s="48">
        <v>46295</v>
      </c>
      <c r="E92" s="45">
        <v>64068904</v>
      </c>
      <c r="F92" s="31">
        <v>64068904</v>
      </c>
      <c r="G92" s="39">
        <v>20219464</v>
      </c>
      <c r="H92" s="73">
        <f t="shared" si="2"/>
        <v>0.31558935361216728</v>
      </c>
      <c r="I92" s="34">
        <f t="shared" si="3"/>
        <v>43849440</v>
      </c>
      <c r="M92" s="46" t="s">
        <v>42</v>
      </c>
    </row>
    <row r="93" spans="1:13" ht="94.5" x14ac:dyDescent="0.25">
      <c r="A93" s="42" t="s">
        <v>138</v>
      </c>
      <c r="B93" s="47" t="s">
        <v>28</v>
      </c>
      <c r="C93" s="48">
        <v>46030</v>
      </c>
      <c r="D93" s="48">
        <v>46295</v>
      </c>
      <c r="E93" s="45">
        <v>51257893</v>
      </c>
      <c r="F93" s="31">
        <v>51257893</v>
      </c>
      <c r="G93" s="39">
        <v>16176445</v>
      </c>
      <c r="H93" s="73">
        <f t="shared" si="2"/>
        <v>0.31558934738109506</v>
      </c>
      <c r="I93" s="34">
        <f t="shared" si="3"/>
        <v>35081448</v>
      </c>
      <c r="M93" s="46" t="s">
        <v>42</v>
      </c>
    </row>
    <row r="94" spans="1:13" ht="94.5" x14ac:dyDescent="0.25">
      <c r="A94" s="42" t="s">
        <v>139</v>
      </c>
      <c r="B94" s="47" t="s">
        <v>360</v>
      </c>
      <c r="C94" s="48">
        <v>46030</v>
      </c>
      <c r="D94" s="48">
        <v>46295</v>
      </c>
      <c r="E94" s="45">
        <v>32386171</v>
      </c>
      <c r="F94" s="31">
        <v>32386171</v>
      </c>
      <c r="G94" s="39">
        <v>10220731</v>
      </c>
      <c r="H94" s="73">
        <f t="shared" si="2"/>
        <v>0.31558936065643572</v>
      </c>
      <c r="I94" s="34">
        <f t="shared" si="3"/>
        <v>22165440</v>
      </c>
      <c r="M94" s="46" t="s">
        <v>42</v>
      </c>
    </row>
    <row r="95" spans="1:13" ht="94.5" x14ac:dyDescent="0.25">
      <c r="A95" s="42" t="s">
        <v>140</v>
      </c>
      <c r="B95" s="47" t="s">
        <v>361</v>
      </c>
      <c r="C95" s="48">
        <v>46030</v>
      </c>
      <c r="D95" s="48">
        <v>46295</v>
      </c>
      <c r="E95" s="45">
        <v>32386171</v>
      </c>
      <c r="F95" s="31">
        <v>32386171</v>
      </c>
      <c r="G95" s="39">
        <v>10220731</v>
      </c>
      <c r="H95" s="73">
        <f t="shared" si="2"/>
        <v>0.31558936065643572</v>
      </c>
      <c r="I95" s="34">
        <f t="shared" si="3"/>
        <v>22165440</v>
      </c>
      <c r="M95" s="46" t="s">
        <v>42</v>
      </c>
    </row>
    <row r="96" spans="1:13" ht="94.5" x14ac:dyDescent="0.25">
      <c r="A96" s="42" t="s">
        <v>141</v>
      </c>
      <c r="B96" s="47" t="s">
        <v>360</v>
      </c>
      <c r="C96" s="48">
        <v>46030</v>
      </c>
      <c r="D96" s="48">
        <v>46295</v>
      </c>
      <c r="E96" s="45">
        <v>32386171</v>
      </c>
      <c r="F96" s="31">
        <v>32386171</v>
      </c>
      <c r="G96" s="39">
        <v>10220731</v>
      </c>
      <c r="H96" s="73">
        <f t="shared" si="2"/>
        <v>0.31558936065643572</v>
      </c>
      <c r="I96" s="34">
        <f t="shared" si="3"/>
        <v>22165440</v>
      </c>
      <c r="M96" s="46" t="s">
        <v>42</v>
      </c>
    </row>
    <row r="97" spans="1:13" ht="108" x14ac:dyDescent="0.25">
      <c r="A97" s="42" t="s">
        <v>142</v>
      </c>
      <c r="B97" s="47" t="s">
        <v>14</v>
      </c>
      <c r="C97" s="48">
        <v>46030</v>
      </c>
      <c r="D97" s="48">
        <v>46295</v>
      </c>
      <c r="E97" s="45">
        <v>42242832</v>
      </c>
      <c r="F97" s="31">
        <v>42242832</v>
      </c>
      <c r="G97" s="39">
        <v>13331388</v>
      </c>
      <c r="H97" s="73">
        <f t="shared" si="2"/>
        <v>0.31558935253204617</v>
      </c>
      <c r="I97" s="34">
        <f t="shared" si="3"/>
        <v>28911444</v>
      </c>
      <c r="M97" s="46" t="s">
        <v>42</v>
      </c>
    </row>
    <row r="98" spans="1:13" ht="121.5" x14ac:dyDescent="0.25">
      <c r="A98" s="42" t="s">
        <v>143</v>
      </c>
      <c r="B98" s="47" t="s">
        <v>362</v>
      </c>
      <c r="C98" s="48">
        <v>46030</v>
      </c>
      <c r="D98" s="48">
        <v>46295</v>
      </c>
      <c r="E98" s="45">
        <v>64068904</v>
      </c>
      <c r="F98" s="31">
        <v>64068904</v>
      </c>
      <c r="G98" s="39">
        <v>20219464</v>
      </c>
      <c r="H98" s="73">
        <f t="shared" si="2"/>
        <v>0.31558935361216728</v>
      </c>
      <c r="I98" s="34">
        <f t="shared" si="3"/>
        <v>43849440</v>
      </c>
      <c r="M98" s="46" t="s">
        <v>42</v>
      </c>
    </row>
    <row r="99" spans="1:13" ht="81" x14ac:dyDescent="0.25">
      <c r="A99" s="42" t="s">
        <v>144</v>
      </c>
      <c r="B99" s="47" t="s">
        <v>363</v>
      </c>
      <c r="C99" s="48">
        <v>46030</v>
      </c>
      <c r="D99" s="48">
        <v>46295</v>
      </c>
      <c r="E99" s="45">
        <v>32386171</v>
      </c>
      <c r="F99" s="31">
        <v>32386171</v>
      </c>
      <c r="G99" s="39">
        <v>10220731</v>
      </c>
      <c r="H99" s="73">
        <f t="shared" si="2"/>
        <v>0.31558936065643572</v>
      </c>
      <c r="I99" s="34">
        <f t="shared" si="3"/>
        <v>22165440</v>
      </c>
      <c r="M99" s="46" t="s">
        <v>42</v>
      </c>
    </row>
    <row r="100" spans="1:13" ht="81" x14ac:dyDescent="0.25">
      <c r="A100" s="42" t="s">
        <v>145</v>
      </c>
      <c r="B100" s="47" t="s">
        <v>364</v>
      </c>
      <c r="C100" s="48">
        <v>46030</v>
      </c>
      <c r="D100" s="48">
        <v>46295</v>
      </c>
      <c r="E100" s="45">
        <v>42242832</v>
      </c>
      <c r="F100" s="31">
        <v>42242832</v>
      </c>
      <c r="G100" s="39">
        <v>13331388</v>
      </c>
      <c r="H100" s="73">
        <f t="shared" si="2"/>
        <v>0.31558935253204617</v>
      </c>
      <c r="I100" s="34">
        <f t="shared" si="3"/>
        <v>28911444</v>
      </c>
      <c r="M100" s="46" t="s">
        <v>42</v>
      </c>
    </row>
    <row r="101" spans="1:13" ht="108" x14ac:dyDescent="0.25">
      <c r="A101" s="42" t="s">
        <v>146</v>
      </c>
      <c r="B101" s="47" t="s">
        <v>26</v>
      </c>
      <c r="C101" s="48">
        <v>46030</v>
      </c>
      <c r="D101" s="48">
        <v>46295</v>
      </c>
      <c r="E101" s="45">
        <v>64068904</v>
      </c>
      <c r="F101" s="31">
        <v>64068904</v>
      </c>
      <c r="G101" s="39">
        <v>20219464</v>
      </c>
      <c r="H101" s="73">
        <f t="shared" si="2"/>
        <v>0.31558935361216728</v>
      </c>
      <c r="I101" s="34">
        <f t="shared" si="3"/>
        <v>43849440</v>
      </c>
      <c r="M101" s="46" t="s">
        <v>42</v>
      </c>
    </row>
    <row r="102" spans="1:13" ht="81" x14ac:dyDescent="0.25">
      <c r="A102" s="42" t="s">
        <v>147</v>
      </c>
      <c r="B102" s="47" t="s">
        <v>365</v>
      </c>
      <c r="C102" s="48">
        <v>46030</v>
      </c>
      <c r="D102" s="48">
        <v>46295</v>
      </c>
      <c r="E102" s="45">
        <v>57656377</v>
      </c>
      <c r="F102" s="31">
        <v>57656377</v>
      </c>
      <c r="G102" s="39">
        <v>18195739</v>
      </c>
      <c r="H102" s="73">
        <f t="shared" si="2"/>
        <v>0.31558935796468796</v>
      </c>
      <c r="I102" s="34">
        <f t="shared" si="3"/>
        <v>39460638</v>
      </c>
      <c r="M102" s="46" t="s">
        <v>42</v>
      </c>
    </row>
    <row r="103" spans="1:13" ht="135" x14ac:dyDescent="0.25">
      <c r="A103" s="42" t="s">
        <v>148</v>
      </c>
      <c r="B103" s="47" t="s">
        <v>366</v>
      </c>
      <c r="C103" s="48">
        <v>46030</v>
      </c>
      <c r="D103" s="48">
        <v>46295</v>
      </c>
      <c r="E103" s="45">
        <v>57656377</v>
      </c>
      <c r="F103" s="31">
        <v>57656377</v>
      </c>
      <c r="G103" s="39">
        <v>18195739</v>
      </c>
      <c r="H103" s="73">
        <f t="shared" si="2"/>
        <v>0.31558935796468796</v>
      </c>
      <c r="I103" s="34">
        <f t="shared" si="3"/>
        <v>39460638</v>
      </c>
      <c r="M103" s="46" t="s">
        <v>42</v>
      </c>
    </row>
    <row r="104" spans="1:13" ht="121.5" x14ac:dyDescent="0.25">
      <c r="A104" s="42" t="s">
        <v>149</v>
      </c>
      <c r="B104" s="47" t="s">
        <v>367</v>
      </c>
      <c r="C104" s="48">
        <v>46030</v>
      </c>
      <c r="D104" s="48">
        <v>46295</v>
      </c>
      <c r="E104" s="45">
        <v>70474357</v>
      </c>
      <c r="F104" s="31">
        <v>70474357</v>
      </c>
      <c r="G104" s="39">
        <v>22240957</v>
      </c>
      <c r="H104" s="73">
        <f t="shared" si="2"/>
        <v>0.31558935684932887</v>
      </c>
      <c r="I104" s="34">
        <f t="shared" si="3"/>
        <v>48233400</v>
      </c>
      <c r="M104" s="46" t="s">
        <v>42</v>
      </c>
    </row>
    <row r="105" spans="1:13" ht="135" x14ac:dyDescent="0.25">
      <c r="A105" s="42" t="s">
        <v>150</v>
      </c>
      <c r="B105" s="47" t="s">
        <v>368</v>
      </c>
      <c r="C105" s="48">
        <v>46030</v>
      </c>
      <c r="D105" s="48">
        <v>46295</v>
      </c>
      <c r="E105" s="45">
        <v>64068904</v>
      </c>
      <c r="F105" s="31">
        <v>64068904</v>
      </c>
      <c r="G105" s="39">
        <v>20219464</v>
      </c>
      <c r="H105" s="73">
        <f t="shared" si="2"/>
        <v>0.31558935361216728</v>
      </c>
      <c r="I105" s="34">
        <f t="shared" si="3"/>
        <v>43849440</v>
      </c>
      <c r="M105" s="46" t="s">
        <v>42</v>
      </c>
    </row>
    <row r="106" spans="1:13" ht="81" x14ac:dyDescent="0.25">
      <c r="A106" s="42" t="s">
        <v>151</v>
      </c>
      <c r="B106" s="47" t="s">
        <v>21</v>
      </c>
      <c r="C106" s="48">
        <v>46030</v>
      </c>
      <c r="D106" s="48">
        <v>46295</v>
      </c>
      <c r="E106" s="45">
        <v>64068904</v>
      </c>
      <c r="F106" s="31">
        <v>64068904</v>
      </c>
      <c r="G106" s="39">
        <v>20219464</v>
      </c>
      <c r="H106" s="73">
        <f t="shared" si="2"/>
        <v>0.31558935361216728</v>
      </c>
      <c r="I106" s="34">
        <f t="shared" si="3"/>
        <v>43849440</v>
      </c>
      <c r="M106" s="46" t="s">
        <v>42</v>
      </c>
    </row>
    <row r="107" spans="1:13" ht="94.5" x14ac:dyDescent="0.25">
      <c r="A107" s="54" t="s">
        <v>152</v>
      </c>
      <c r="B107" s="47" t="s">
        <v>369</v>
      </c>
      <c r="C107" s="48">
        <v>46030</v>
      </c>
      <c r="D107" s="48">
        <v>46295</v>
      </c>
      <c r="E107" s="45">
        <v>51257893</v>
      </c>
      <c r="F107" s="31">
        <v>51257893</v>
      </c>
      <c r="G107" s="39">
        <v>16176445</v>
      </c>
      <c r="H107" s="73">
        <f t="shared" si="2"/>
        <v>0.31558934738109506</v>
      </c>
      <c r="I107" s="34">
        <f t="shared" si="3"/>
        <v>35081448</v>
      </c>
      <c r="M107" s="46" t="s">
        <v>42</v>
      </c>
    </row>
    <row r="108" spans="1:13" ht="162" x14ac:dyDescent="0.25">
      <c r="A108" s="42" t="s">
        <v>153</v>
      </c>
      <c r="B108" s="47" t="s">
        <v>370</v>
      </c>
      <c r="C108" s="48">
        <v>46030</v>
      </c>
      <c r="D108" s="48">
        <v>46387</v>
      </c>
      <c r="E108" s="45">
        <v>137592187</v>
      </c>
      <c r="F108" s="31">
        <v>137592187</v>
      </c>
      <c r="G108" s="39">
        <v>32351704</v>
      </c>
      <c r="H108" s="73">
        <f t="shared" si="2"/>
        <v>0.23512747856824168</v>
      </c>
      <c r="I108" s="34">
        <f t="shared" si="3"/>
        <v>105240483</v>
      </c>
      <c r="M108" s="46" t="s">
        <v>42</v>
      </c>
    </row>
    <row r="109" spans="1:13" ht="94.5" x14ac:dyDescent="0.25">
      <c r="A109" s="42" t="s">
        <v>154</v>
      </c>
      <c r="B109" s="47" t="s">
        <v>371</v>
      </c>
      <c r="C109" s="48">
        <v>46030</v>
      </c>
      <c r="D109" s="48">
        <v>46295</v>
      </c>
      <c r="E109" s="45">
        <v>70474357</v>
      </c>
      <c r="F109" s="31">
        <v>70474357</v>
      </c>
      <c r="G109" s="39">
        <v>22240957</v>
      </c>
      <c r="H109" s="73">
        <f t="shared" si="2"/>
        <v>0.31558935684932887</v>
      </c>
      <c r="I109" s="34">
        <f t="shared" si="3"/>
        <v>48233400</v>
      </c>
      <c r="M109" s="46" t="s">
        <v>42</v>
      </c>
    </row>
    <row r="110" spans="1:13" ht="121.5" x14ac:dyDescent="0.25">
      <c r="A110" s="42" t="s">
        <v>155</v>
      </c>
      <c r="B110" s="47" t="s">
        <v>372</v>
      </c>
      <c r="C110" s="48">
        <v>46030</v>
      </c>
      <c r="D110" s="48">
        <v>46295</v>
      </c>
      <c r="E110" s="45">
        <v>64068904</v>
      </c>
      <c r="F110" s="31">
        <v>64068904</v>
      </c>
      <c r="G110" s="39">
        <v>20219464</v>
      </c>
      <c r="H110" s="73">
        <f t="shared" si="2"/>
        <v>0.31558935361216728</v>
      </c>
      <c r="I110" s="34">
        <f t="shared" si="3"/>
        <v>43849440</v>
      </c>
      <c r="M110" s="46" t="s">
        <v>42</v>
      </c>
    </row>
    <row r="111" spans="1:13" ht="108" x14ac:dyDescent="0.25">
      <c r="A111" s="42" t="s">
        <v>156</v>
      </c>
      <c r="B111" s="47" t="s">
        <v>373</v>
      </c>
      <c r="C111" s="48">
        <v>46030</v>
      </c>
      <c r="D111" s="48">
        <v>46295</v>
      </c>
      <c r="E111" s="45">
        <v>70474357</v>
      </c>
      <c r="F111" s="31">
        <v>70474357</v>
      </c>
      <c r="G111" s="39">
        <v>22240957</v>
      </c>
      <c r="H111" s="73">
        <f t="shared" si="2"/>
        <v>0.31558935684932887</v>
      </c>
      <c r="I111" s="34">
        <f t="shared" si="3"/>
        <v>48233400</v>
      </c>
      <c r="M111" s="46" t="s">
        <v>42</v>
      </c>
    </row>
    <row r="112" spans="1:13" ht="81" x14ac:dyDescent="0.25">
      <c r="A112" s="42" t="s">
        <v>157</v>
      </c>
      <c r="B112" s="47" t="s">
        <v>34</v>
      </c>
      <c r="C112" s="48">
        <v>46030</v>
      </c>
      <c r="D112" s="48">
        <v>46295</v>
      </c>
      <c r="E112" s="45">
        <v>45277019</v>
      </c>
      <c r="F112" s="31">
        <v>45277019</v>
      </c>
      <c r="G112" s="39">
        <v>14288945</v>
      </c>
      <c r="H112" s="73">
        <f t="shared" si="2"/>
        <v>0.31558935008508399</v>
      </c>
      <c r="I112" s="34">
        <f t="shared" si="3"/>
        <v>30988074</v>
      </c>
      <c r="M112" s="46" t="s">
        <v>42</v>
      </c>
    </row>
    <row r="113" spans="1:13" ht="81" x14ac:dyDescent="0.25">
      <c r="A113" s="42" t="s">
        <v>158</v>
      </c>
      <c r="B113" s="47" t="s">
        <v>374</v>
      </c>
      <c r="C113" s="48">
        <v>46037</v>
      </c>
      <c r="D113" s="48">
        <v>46295</v>
      </c>
      <c r="E113" s="45">
        <v>62363648</v>
      </c>
      <c r="F113" s="31">
        <v>64068904</v>
      </c>
      <c r="G113" s="39">
        <v>18514208</v>
      </c>
      <c r="H113" s="73">
        <f t="shared" si="2"/>
        <v>0.28897338403041822</v>
      </c>
      <c r="I113" s="34">
        <f t="shared" si="3"/>
        <v>45554696</v>
      </c>
      <c r="M113" s="46" t="s">
        <v>42</v>
      </c>
    </row>
    <row r="114" spans="1:13" ht="94.5" x14ac:dyDescent="0.25">
      <c r="A114" s="42" t="s">
        <v>159</v>
      </c>
      <c r="B114" s="47" t="s">
        <v>375</v>
      </c>
      <c r="C114" s="48">
        <v>46030</v>
      </c>
      <c r="D114" s="48">
        <v>46295</v>
      </c>
      <c r="E114" s="45">
        <v>26135301</v>
      </c>
      <c r="F114" s="31">
        <v>26135301</v>
      </c>
      <c r="G114" s="39">
        <v>8248023</v>
      </c>
      <c r="H114" s="73">
        <f t="shared" si="2"/>
        <v>0.31558936321414471</v>
      </c>
      <c r="I114" s="34">
        <f t="shared" si="3"/>
        <v>17887278</v>
      </c>
      <c r="M114" s="46" t="s">
        <v>42</v>
      </c>
    </row>
    <row r="115" spans="1:13" ht="121.5" x14ac:dyDescent="0.25">
      <c r="A115" s="42" t="s">
        <v>160</v>
      </c>
      <c r="B115" s="47" t="s">
        <v>376</v>
      </c>
      <c r="C115" s="48">
        <v>46030</v>
      </c>
      <c r="D115" s="48">
        <v>46295</v>
      </c>
      <c r="E115" s="45">
        <v>76879853</v>
      </c>
      <c r="F115" s="31">
        <v>76879853</v>
      </c>
      <c r="G115" s="39">
        <v>24262463</v>
      </c>
      <c r="H115" s="73">
        <f t="shared" si="2"/>
        <v>0.31558935212844386</v>
      </c>
      <c r="I115" s="34">
        <f t="shared" si="3"/>
        <v>52617390</v>
      </c>
      <c r="M115" s="46" t="s">
        <v>42</v>
      </c>
    </row>
    <row r="116" spans="1:13" ht="121.5" x14ac:dyDescent="0.25">
      <c r="A116" s="42" t="s">
        <v>161</v>
      </c>
      <c r="B116" s="47" t="s">
        <v>377</v>
      </c>
      <c r="C116" s="48">
        <v>46030</v>
      </c>
      <c r="D116" s="48">
        <v>46295</v>
      </c>
      <c r="E116" s="45">
        <v>57656377</v>
      </c>
      <c r="F116" s="31">
        <v>57656377</v>
      </c>
      <c r="G116" s="39">
        <v>18195739</v>
      </c>
      <c r="H116" s="73">
        <f t="shared" si="2"/>
        <v>0.31558935796468796</v>
      </c>
      <c r="I116" s="34">
        <f t="shared" si="3"/>
        <v>39460638</v>
      </c>
      <c r="M116" s="46" t="s">
        <v>42</v>
      </c>
    </row>
    <row r="117" spans="1:13" ht="121.5" x14ac:dyDescent="0.25">
      <c r="A117" s="42" t="s">
        <v>162</v>
      </c>
      <c r="B117" s="47" t="s">
        <v>378</v>
      </c>
      <c r="C117" s="48">
        <v>46030</v>
      </c>
      <c r="D117" s="48">
        <v>46295</v>
      </c>
      <c r="E117" s="45">
        <v>76879853</v>
      </c>
      <c r="F117" s="31">
        <v>76879853</v>
      </c>
      <c r="G117" s="39">
        <v>24262463</v>
      </c>
      <c r="H117" s="73">
        <f t="shared" si="2"/>
        <v>0.31558935212844386</v>
      </c>
      <c r="I117" s="34">
        <f t="shared" si="3"/>
        <v>52617390</v>
      </c>
      <c r="M117" s="46" t="s">
        <v>42</v>
      </c>
    </row>
    <row r="118" spans="1:13" ht="108" x14ac:dyDescent="0.25">
      <c r="A118" s="42" t="s">
        <v>163</v>
      </c>
      <c r="B118" s="47" t="s">
        <v>379</v>
      </c>
      <c r="C118" s="48">
        <v>46030</v>
      </c>
      <c r="D118" s="48">
        <v>46295</v>
      </c>
      <c r="E118" s="45">
        <v>57656377</v>
      </c>
      <c r="F118" s="31">
        <v>57656377</v>
      </c>
      <c r="G118" s="39">
        <v>18195739</v>
      </c>
      <c r="H118" s="73">
        <f t="shared" si="2"/>
        <v>0.31558935796468796</v>
      </c>
      <c r="I118" s="34">
        <f t="shared" si="3"/>
        <v>39460638</v>
      </c>
      <c r="M118" s="46" t="s">
        <v>42</v>
      </c>
    </row>
    <row r="119" spans="1:13" ht="94.5" x14ac:dyDescent="0.25">
      <c r="A119" s="42" t="s">
        <v>164</v>
      </c>
      <c r="B119" s="47" t="s">
        <v>380</v>
      </c>
      <c r="C119" s="48">
        <v>46030</v>
      </c>
      <c r="D119" s="48">
        <v>46295</v>
      </c>
      <c r="E119" s="45">
        <v>76879853</v>
      </c>
      <c r="F119" s="31">
        <v>76879853</v>
      </c>
      <c r="G119" s="39">
        <v>24262463</v>
      </c>
      <c r="H119" s="73">
        <f t="shared" si="2"/>
        <v>0.31558935212844386</v>
      </c>
      <c r="I119" s="34">
        <f t="shared" si="3"/>
        <v>52617390</v>
      </c>
      <c r="M119" s="46" t="s">
        <v>42</v>
      </c>
    </row>
    <row r="120" spans="1:13" ht="121.5" x14ac:dyDescent="0.25">
      <c r="A120" s="42" t="s">
        <v>165</v>
      </c>
      <c r="B120" s="47" t="s">
        <v>381</v>
      </c>
      <c r="C120" s="48">
        <v>46030</v>
      </c>
      <c r="D120" s="48">
        <v>46295</v>
      </c>
      <c r="E120" s="45">
        <v>64068904</v>
      </c>
      <c r="F120" s="31">
        <v>64068904</v>
      </c>
      <c r="G120" s="39">
        <v>20219464</v>
      </c>
      <c r="H120" s="73">
        <f t="shared" si="2"/>
        <v>0.31558935361216728</v>
      </c>
      <c r="I120" s="34">
        <f t="shared" si="3"/>
        <v>43849440</v>
      </c>
      <c r="M120" s="46" t="s">
        <v>42</v>
      </c>
    </row>
    <row r="121" spans="1:13" ht="81" x14ac:dyDescent="0.25">
      <c r="A121" s="42" t="s">
        <v>166</v>
      </c>
      <c r="B121" s="47" t="s">
        <v>382</v>
      </c>
      <c r="C121" s="48">
        <v>46030</v>
      </c>
      <c r="D121" s="48">
        <v>46295</v>
      </c>
      <c r="E121" s="45">
        <v>76879853</v>
      </c>
      <c r="F121" s="31">
        <v>76879853</v>
      </c>
      <c r="G121" s="39">
        <v>24262463</v>
      </c>
      <c r="H121" s="73">
        <f t="shared" si="2"/>
        <v>0.31558935212844386</v>
      </c>
      <c r="I121" s="34">
        <f t="shared" si="3"/>
        <v>52617390</v>
      </c>
      <c r="M121" s="46" t="s">
        <v>42</v>
      </c>
    </row>
    <row r="122" spans="1:13" ht="121.5" x14ac:dyDescent="0.25">
      <c r="A122" s="42" t="s">
        <v>167</v>
      </c>
      <c r="B122" s="47" t="s">
        <v>383</v>
      </c>
      <c r="C122" s="48">
        <v>46030</v>
      </c>
      <c r="D122" s="48">
        <v>46295</v>
      </c>
      <c r="E122" s="45">
        <v>57656377</v>
      </c>
      <c r="F122" s="31">
        <v>57656377</v>
      </c>
      <c r="G122" s="39">
        <v>18195739</v>
      </c>
      <c r="H122" s="73">
        <f t="shared" si="2"/>
        <v>0.31558935796468796</v>
      </c>
      <c r="I122" s="34">
        <f t="shared" si="3"/>
        <v>39460638</v>
      </c>
      <c r="M122" s="46" t="s">
        <v>42</v>
      </c>
    </row>
    <row r="123" spans="1:13" ht="94.5" x14ac:dyDescent="0.25">
      <c r="A123" s="42" t="s">
        <v>168</v>
      </c>
      <c r="B123" s="47" t="s">
        <v>384</v>
      </c>
      <c r="C123" s="48">
        <v>46030</v>
      </c>
      <c r="D123" s="48">
        <v>46203</v>
      </c>
      <c r="E123" s="45">
        <v>37926058</v>
      </c>
      <c r="F123" s="31">
        <v>37926058</v>
      </c>
      <c r="G123" s="39">
        <v>18195739</v>
      </c>
      <c r="H123" s="73">
        <f t="shared" si="2"/>
        <v>0.47976879115672921</v>
      </c>
      <c r="I123" s="34">
        <f t="shared" si="3"/>
        <v>19730319</v>
      </c>
      <c r="M123" s="46" t="s">
        <v>42</v>
      </c>
    </row>
    <row r="124" spans="1:13" ht="81" x14ac:dyDescent="0.25">
      <c r="A124" s="42" t="s">
        <v>169</v>
      </c>
      <c r="B124" s="47" t="s">
        <v>385</v>
      </c>
      <c r="C124" s="48">
        <v>46030</v>
      </c>
      <c r="D124" s="48">
        <v>46295</v>
      </c>
      <c r="E124" s="45">
        <v>64068904</v>
      </c>
      <c r="F124" s="31">
        <v>64068904</v>
      </c>
      <c r="G124" s="39">
        <v>20219464</v>
      </c>
      <c r="H124" s="73">
        <f t="shared" si="2"/>
        <v>0.31558935361216728</v>
      </c>
      <c r="I124" s="34">
        <f t="shared" si="3"/>
        <v>43849440</v>
      </c>
      <c r="M124" s="46" t="s">
        <v>42</v>
      </c>
    </row>
    <row r="125" spans="1:13" ht="121.5" x14ac:dyDescent="0.25">
      <c r="A125" s="49" t="s">
        <v>170</v>
      </c>
      <c r="B125" s="50" t="s">
        <v>386</v>
      </c>
      <c r="C125" s="51">
        <v>46030</v>
      </c>
      <c r="D125" s="51">
        <v>46203</v>
      </c>
      <c r="E125" s="52">
        <v>5846592</v>
      </c>
      <c r="F125" s="31">
        <v>5602984</v>
      </c>
      <c r="G125" s="39">
        <v>5602984</v>
      </c>
      <c r="H125" s="73">
        <f t="shared" si="2"/>
        <v>1</v>
      </c>
      <c r="I125" s="34">
        <f t="shared" si="3"/>
        <v>0</v>
      </c>
      <c r="K125" s="32">
        <v>36541200</v>
      </c>
      <c r="M125" s="53" t="s">
        <v>42</v>
      </c>
    </row>
    <row r="126" spans="1:13" ht="81" x14ac:dyDescent="0.25">
      <c r="A126" s="42" t="s">
        <v>171</v>
      </c>
      <c r="B126" s="47" t="s">
        <v>24</v>
      </c>
      <c r="C126" s="48">
        <v>46030</v>
      </c>
      <c r="D126" s="48">
        <v>46295</v>
      </c>
      <c r="E126" s="45">
        <v>45277019</v>
      </c>
      <c r="F126" s="31">
        <v>45277019</v>
      </c>
      <c r="G126" s="39">
        <v>14288945</v>
      </c>
      <c r="H126" s="73">
        <f t="shared" si="2"/>
        <v>0.31558935008508399</v>
      </c>
      <c r="I126" s="34">
        <f t="shared" si="3"/>
        <v>30988074</v>
      </c>
      <c r="M126" s="46" t="s">
        <v>42</v>
      </c>
    </row>
    <row r="127" spans="1:13" ht="94.5" x14ac:dyDescent="0.25">
      <c r="A127" s="42" t="s">
        <v>172</v>
      </c>
      <c r="B127" s="47" t="s">
        <v>387</v>
      </c>
      <c r="C127" s="48">
        <v>46030</v>
      </c>
      <c r="D127" s="48">
        <v>46295</v>
      </c>
      <c r="E127" s="45">
        <v>76879853</v>
      </c>
      <c r="F127" s="31">
        <v>76879853</v>
      </c>
      <c r="G127" s="39">
        <v>24262463</v>
      </c>
      <c r="H127" s="73">
        <f t="shared" si="2"/>
        <v>0.31558935212844386</v>
      </c>
      <c r="I127" s="34">
        <f t="shared" si="3"/>
        <v>52617390</v>
      </c>
      <c r="M127" s="46" t="s">
        <v>42</v>
      </c>
    </row>
    <row r="128" spans="1:13" ht="121.5" x14ac:dyDescent="0.25">
      <c r="A128" s="42" t="s">
        <v>173</v>
      </c>
      <c r="B128" s="47" t="s">
        <v>477</v>
      </c>
      <c r="C128" s="48">
        <v>46030</v>
      </c>
      <c r="D128" s="48">
        <v>46203</v>
      </c>
      <c r="E128" s="45">
        <v>29782982</v>
      </c>
      <c r="F128" s="31">
        <v>29782982</v>
      </c>
      <c r="G128" s="39">
        <v>14288945</v>
      </c>
      <c r="H128" s="73">
        <f t="shared" si="2"/>
        <v>0.4797687820514413</v>
      </c>
      <c r="I128" s="34">
        <f t="shared" si="3"/>
        <v>15494037</v>
      </c>
      <c r="M128" s="46" t="s">
        <v>42</v>
      </c>
    </row>
    <row r="129" spans="1:13" ht="94.5" x14ac:dyDescent="0.25">
      <c r="A129" s="42" t="s">
        <v>174</v>
      </c>
      <c r="B129" s="47" t="s">
        <v>388</v>
      </c>
      <c r="C129" s="48">
        <v>46030</v>
      </c>
      <c r="D129" s="48">
        <v>46295</v>
      </c>
      <c r="E129" s="45">
        <v>64068904</v>
      </c>
      <c r="F129" s="31">
        <v>64068904</v>
      </c>
      <c r="G129" s="39">
        <v>20219464</v>
      </c>
      <c r="H129" s="73">
        <f t="shared" si="2"/>
        <v>0.31558935361216728</v>
      </c>
      <c r="I129" s="34">
        <f t="shared" si="3"/>
        <v>43849440</v>
      </c>
      <c r="M129" s="46" t="s">
        <v>42</v>
      </c>
    </row>
    <row r="130" spans="1:13" ht="81" x14ac:dyDescent="0.25">
      <c r="A130" s="42" t="s">
        <v>175</v>
      </c>
      <c r="B130" s="47" t="s">
        <v>389</v>
      </c>
      <c r="C130" s="48">
        <v>46030</v>
      </c>
      <c r="D130" s="48">
        <v>46295</v>
      </c>
      <c r="E130" s="45">
        <v>64068904</v>
      </c>
      <c r="F130" s="31">
        <v>64068904</v>
      </c>
      <c r="G130" s="39">
        <v>17539776</v>
      </c>
      <c r="H130" s="73">
        <f t="shared" si="2"/>
        <v>0.27376425855513309</v>
      </c>
      <c r="I130" s="34">
        <f t="shared" si="3"/>
        <v>46529128</v>
      </c>
      <c r="M130" s="46" t="s">
        <v>42</v>
      </c>
    </row>
    <row r="131" spans="1:13" ht="81" x14ac:dyDescent="0.25">
      <c r="A131" s="42" t="s">
        <v>176</v>
      </c>
      <c r="B131" s="47" t="s">
        <v>390</v>
      </c>
      <c r="C131" s="48">
        <v>46030</v>
      </c>
      <c r="D131" s="48">
        <v>46295</v>
      </c>
      <c r="E131" s="45">
        <v>64068904</v>
      </c>
      <c r="F131" s="31">
        <v>64068904</v>
      </c>
      <c r="G131" s="39">
        <v>20219464</v>
      </c>
      <c r="H131" s="73">
        <f t="shared" ref="H131:H194" si="4">+G131/F131</f>
        <v>0.31558935361216728</v>
      </c>
      <c r="I131" s="34">
        <f t="shared" ref="I131:I194" si="5">+F131-G131</f>
        <v>43849440</v>
      </c>
      <c r="M131" s="46" t="s">
        <v>42</v>
      </c>
    </row>
    <row r="132" spans="1:13" ht="108" x14ac:dyDescent="0.25">
      <c r="A132" s="42" t="s">
        <v>177</v>
      </c>
      <c r="B132" s="47" t="s">
        <v>391</v>
      </c>
      <c r="C132" s="48">
        <v>46030</v>
      </c>
      <c r="D132" s="48">
        <v>46295</v>
      </c>
      <c r="E132" s="45">
        <v>45277019</v>
      </c>
      <c r="F132" s="31">
        <v>45277019</v>
      </c>
      <c r="G132" s="39">
        <v>14288945</v>
      </c>
      <c r="H132" s="73">
        <f t="shared" si="4"/>
        <v>0.31558935008508399</v>
      </c>
      <c r="I132" s="34">
        <f t="shared" si="5"/>
        <v>30988074</v>
      </c>
      <c r="M132" s="46" t="s">
        <v>42</v>
      </c>
    </row>
    <row r="133" spans="1:13" ht="94.5" x14ac:dyDescent="0.25">
      <c r="A133" s="42" t="s">
        <v>178</v>
      </c>
      <c r="B133" s="47" t="s">
        <v>392</v>
      </c>
      <c r="C133" s="48">
        <v>46030</v>
      </c>
      <c r="D133" s="48">
        <v>46295</v>
      </c>
      <c r="E133" s="45">
        <v>57656377</v>
      </c>
      <c r="F133" s="31">
        <v>57656377</v>
      </c>
      <c r="G133" s="39">
        <v>18195739</v>
      </c>
      <c r="H133" s="73">
        <f t="shared" si="4"/>
        <v>0.31558935796468796</v>
      </c>
      <c r="I133" s="34">
        <f t="shared" si="5"/>
        <v>39460638</v>
      </c>
      <c r="M133" s="46" t="s">
        <v>42</v>
      </c>
    </row>
    <row r="134" spans="1:13" ht="108" x14ac:dyDescent="0.25">
      <c r="A134" s="42" t="s">
        <v>179</v>
      </c>
      <c r="B134" s="47" t="s">
        <v>393</v>
      </c>
      <c r="C134" s="48">
        <v>46030</v>
      </c>
      <c r="D134" s="48">
        <v>46295</v>
      </c>
      <c r="E134" s="45">
        <v>42242832</v>
      </c>
      <c r="F134" s="31">
        <v>42242832</v>
      </c>
      <c r="G134" s="39">
        <v>13331388</v>
      </c>
      <c r="H134" s="73">
        <f t="shared" si="4"/>
        <v>0.31558935253204617</v>
      </c>
      <c r="I134" s="34">
        <f t="shared" si="5"/>
        <v>28911444</v>
      </c>
      <c r="M134" s="46" t="s">
        <v>42</v>
      </c>
    </row>
    <row r="135" spans="1:13" ht="81" x14ac:dyDescent="0.25">
      <c r="A135" s="42" t="s">
        <v>180</v>
      </c>
      <c r="B135" s="47" t="s">
        <v>394</v>
      </c>
      <c r="C135" s="48">
        <v>46030</v>
      </c>
      <c r="D135" s="48">
        <v>46295</v>
      </c>
      <c r="E135" s="45">
        <v>64068904</v>
      </c>
      <c r="F135" s="31">
        <v>64068904</v>
      </c>
      <c r="G135" s="39">
        <v>20219464</v>
      </c>
      <c r="H135" s="73">
        <f t="shared" si="4"/>
        <v>0.31558935361216728</v>
      </c>
      <c r="I135" s="34">
        <f t="shared" si="5"/>
        <v>43849440</v>
      </c>
      <c r="M135" s="46" t="s">
        <v>42</v>
      </c>
    </row>
    <row r="136" spans="1:13" ht="135" x14ac:dyDescent="0.25">
      <c r="A136" s="42" t="s">
        <v>181</v>
      </c>
      <c r="B136" s="47" t="s">
        <v>395</v>
      </c>
      <c r="C136" s="48">
        <v>46030</v>
      </c>
      <c r="D136" s="48">
        <v>46295</v>
      </c>
      <c r="E136" s="45">
        <v>76879853</v>
      </c>
      <c r="F136" s="31">
        <v>76879853</v>
      </c>
      <c r="G136" s="39">
        <v>24262463</v>
      </c>
      <c r="H136" s="73">
        <f t="shared" si="4"/>
        <v>0.31558935212844386</v>
      </c>
      <c r="I136" s="34">
        <f t="shared" si="5"/>
        <v>52617390</v>
      </c>
      <c r="M136" s="46" t="s">
        <v>42</v>
      </c>
    </row>
    <row r="137" spans="1:13" ht="108" x14ac:dyDescent="0.25">
      <c r="A137" s="42" t="s">
        <v>182</v>
      </c>
      <c r="B137" s="55" t="s">
        <v>396</v>
      </c>
      <c r="C137" s="48">
        <v>46030</v>
      </c>
      <c r="D137" s="48">
        <v>46295</v>
      </c>
      <c r="E137" s="56">
        <v>64068904</v>
      </c>
      <c r="F137" s="31">
        <v>64068904</v>
      </c>
      <c r="G137" s="39">
        <v>20219464</v>
      </c>
      <c r="H137" s="73">
        <f t="shared" si="4"/>
        <v>0.31558935361216728</v>
      </c>
      <c r="I137" s="34">
        <f t="shared" si="5"/>
        <v>43849440</v>
      </c>
      <c r="M137" s="46" t="s">
        <v>42</v>
      </c>
    </row>
    <row r="138" spans="1:13" ht="121.5" x14ac:dyDescent="0.25">
      <c r="A138" s="42" t="s">
        <v>183</v>
      </c>
      <c r="B138" s="47" t="s">
        <v>397</v>
      </c>
      <c r="C138" s="48">
        <v>46030</v>
      </c>
      <c r="D138" s="48">
        <v>46295</v>
      </c>
      <c r="E138" s="45">
        <v>57656377</v>
      </c>
      <c r="F138" s="31">
        <v>57656377</v>
      </c>
      <c r="G138" s="39">
        <v>18195739</v>
      </c>
      <c r="H138" s="73">
        <f t="shared" si="4"/>
        <v>0.31558935796468796</v>
      </c>
      <c r="I138" s="34">
        <f t="shared" si="5"/>
        <v>39460638</v>
      </c>
      <c r="M138" s="46" t="s">
        <v>42</v>
      </c>
    </row>
    <row r="139" spans="1:13" ht="108" x14ac:dyDescent="0.25">
      <c r="A139" s="42" t="s">
        <v>184</v>
      </c>
      <c r="B139" s="55" t="s">
        <v>398</v>
      </c>
      <c r="C139" s="48">
        <v>46030</v>
      </c>
      <c r="D139" s="48">
        <v>46295</v>
      </c>
      <c r="E139" s="56">
        <v>45277019</v>
      </c>
      <c r="F139" s="31">
        <v>45277019</v>
      </c>
      <c r="G139" s="39">
        <v>14288945</v>
      </c>
      <c r="H139" s="73">
        <f t="shared" si="4"/>
        <v>0.31558935008508399</v>
      </c>
      <c r="I139" s="34">
        <f t="shared" si="5"/>
        <v>30988074</v>
      </c>
      <c r="M139" s="46" t="s">
        <v>42</v>
      </c>
    </row>
    <row r="140" spans="1:13" ht="108" x14ac:dyDescent="0.25">
      <c r="A140" s="42" t="s">
        <v>185</v>
      </c>
      <c r="B140" s="55" t="s">
        <v>399</v>
      </c>
      <c r="C140" s="48">
        <v>46030</v>
      </c>
      <c r="D140" s="48">
        <v>46295</v>
      </c>
      <c r="E140" s="56">
        <v>89690837</v>
      </c>
      <c r="F140" s="31">
        <v>89690837</v>
      </c>
      <c r="G140" s="39">
        <v>28305473</v>
      </c>
      <c r="H140" s="73">
        <f t="shared" si="4"/>
        <v>0.3155893505598571</v>
      </c>
      <c r="I140" s="34">
        <f t="shared" si="5"/>
        <v>61385364</v>
      </c>
      <c r="M140" s="46" t="s">
        <v>42</v>
      </c>
    </row>
    <row r="141" spans="1:13" ht="108" x14ac:dyDescent="0.25">
      <c r="A141" s="42" t="s">
        <v>186</v>
      </c>
      <c r="B141" s="55" t="s">
        <v>400</v>
      </c>
      <c r="C141" s="48">
        <v>46030</v>
      </c>
      <c r="D141" s="48">
        <v>46295</v>
      </c>
      <c r="E141" s="56">
        <v>64068904</v>
      </c>
      <c r="F141" s="31">
        <v>64068904</v>
      </c>
      <c r="G141" s="39">
        <v>20219464</v>
      </c>
      <c r="H141" s="73">
        <f t="shared" si="4"/>
        <v>0.31558935361216728</v>
      </c>
      <c r="I141" s="34">
        <f t="shared" si="5"/>
        <v>43849440</v>
      </c>
      <c r="M141" s="46" t="s">
        <v>42</v>
      </c>
    </row>
    <row r="142" spans="1:13" ht="94.5" x14ac:dyDescent="0.25">
      <c r="A142" s="42" t="s">
        <v>187</v>
      </c>
      <c r="B142" s="55" t="s">
        <v>401</v>
      </c>
      <c r="C142" s="48">
        <v>46030</v>
      </c>
      <c r="D142" s="48">
        <v>46295</v>
      </c>
      <c r="E142" s="56">
        <v>42242832</v>
      </c>
      <c r="F142" s="31">
        <v>42242832</v>
      </c>
      <c r="G142" s="39">
        <v>13331388</v>
      </c>
      <c r="H142" s="73">
        <f t="shared" si="4"/>
        <v>0.31558935253204617</v>
      </c>
      <c r="I142" s="34">
        <f t="shared" si="5"/>
        <v>28911444</v>
      </c>
      <c r="M142" s="46" t="s">
        <v>42</v>
      </c>
    </row>
    <row r="143" spans="1:13" ht="81" x14ac:dyDescent="0.25">
      <c r="A143" s="42" t="s">
        <v>188</v>
      </c>
      <c r="B143" s="55" t="s">
        <v>402</v>
      </c>
      <c r="C143" s="48">
        <v>46030</v>
      </c>
      <c r="D143" s="48">
        <v>46295</v>
      </c>
      <c r="E143" s="56">
        <v>32386171</v>
      </c>
      <c r="F143" s="31">
        <v>32386171</v>
      </c>
      <c r="G143" s="39">
        <v>10220731</v>
      </c>
      <c r="H143" s="73">
        <f t="shared" si="4"/>
        <v>0.31558936065643572</v>
      </c>
      <c r="I143" s="34">
        <f t="shared" si="5"/>
        <v>22165440</v>
      </c>
      <c r="M143" s="46" t="s">
        <v>42</v>
      </c>
    </row>
    <row r="144" spans="1:13" ht="108" x14ac:dyDescent="0.25">
      <c r="A144" s="42" t="s">
        <v>189</v>
      </c>
      <c r="B144" s="55" t="s">
        <v>403</v>
      </c>
      <c r="C144" s="48">
        <v>46036</v>
      </c>
      <c r="D144" s="48">
        <v>46203</v>
      </c>
      <c r="E144" s="56">
        <v>18529301</v>
      </c>
      <c r="F144" s="31">
        <v>18529301</v>
      </c>
      <c r="G144" s="39">
        <v>8543450</v>
      </c>
      <c r="H144" s="73">
        <f t="shared" si="4"/>
        <v>0.46107783558591875</v>
      </c>
      <c r="I144" s="34">
        <f t="shared" si="5"/>
        <v>9985851</v>
      </c>
      <c r="M144" s="46" t="s">
        <v>42</v>
      </c>
    </row>
    <row r="145" spans="1:13" ht="108" x14ac:dyDescent="0.25">
      <c r="A145" s="42" t="s">
        <v>190</v>
      </c>
      <c r="B145" s="55" t="s">
        <v>343</v>
      </c>
      <c r="C145" s="48">
        <v>46036</v>
      </c>
      <c r="D145" s="48">
        <v>46203</v>
      </c>
      <c r="E145" s="56">
        <v>18529301</v>
      </c>
      <c r="F145" s="31">
        <v>18529301</v>
      </c>
      <c r="G145" s="39">
        <v>8543450</v>
      </c>
      <c r="H145" s="73">
        <f t="shared" si="4"/>
        <v>0.46107783558591875</v>
      </c>
      <c r="I145" s="34">
        <f t="shared" si="5"/>
        <v>9985851</v>
      </c>
      <c r="M145" s="46" t="s">
        <v>42</v>
      </c>
    </row>
    <row r="146" spans="1:13" ht="108" x14ac:dyDescent="0.25">
      <c r="A146" s="42" t="s">
        <v>191</v>
      </c>
      <c r="B146" s="55" t="s">
        <v>403</v>
      </c>
      <c r="C146" s="48">
        <v>46036</v>
      </c>
      <c r="D146" s="48">
        <v>46203</v>
      </c>
      <c r="E146" s="56">
        <v>18529301</v>
      </c>
      <c r="F146" s="31">
        <v>18529301</v>
      </c>
      <c r="G146" s="39">
        <v>8543450</v>
      </c>
      <c r="H146" s="73">
        <f t="shared" si="4"/>
        <v>0.46107783558591875</v>
      </c>
      <c r="I146" s="34">
        <f t="shared" si="5"/>
        <v>9985851</v>
      </c>
      <c r="M146" s="46" t="s">
        <v>42</v>
      </c>
    </row>
    <row r="147" spans="1:13" ht="148.5" x14ac:dyDescent="0.25">
      <c r="A147" s="42" t="s">
        <v>192</v>
      </c>
      <c r="B147" s="55" t="s">
        <v>404</v>
      </c>
      <c r="C147" s="48">
        <v>46036</v>
      </c>
      <c r="D147" s="48">
        <v>46203</v>
      </c>
      <c r="E147" s="56">
        <v>32547788</v>
      </c>
      <c r="F147" s="31">
        <v>32547788</v>
      </c>
      <c r="G147" s="39">
        <v>15007064</v>
      </c>
      <c r="H147" s="73">
        <f t="shared" si="4"/>
        <v>0.46107784651909373</v>
      </c>
      <c r="I147" s="34">
        <f t="shared" si="5"/>
        <v>17540724</v>
      </c>
      <c r="M147" s="46" t="s">
        <v>42</v>
      </c>
    </row>
    <row r="148" spans="1:13" ht="108" x14ac:dyDescent="0.25">
      <c r="A148" s="42" t="s">
        <v>193</v>
      </c>
      <c r="B148" s="55" t="s">
        <v>405</v>
      </c>
      <c r="C148" s="48">
        <v>46036</v>
      </c>
      <c r="D148" s="48">
        <v>46295</v>
      </c>
      <c r="E148" s="56">
        <v>56341022</v>
      </c>
      <c r="F148" s="31">
        <v>56341022</v>
      </c>
      <c r="G148" s="39">
        <v>16880384</v>
      </c>
      <c r="H148" s="73">
        <f t="shared" si="4"/>
        <v>0.29961089452725936</v>
      </c>
      <c r="I148" s="34">
        <f t="shared" si="5"/>
        <v>39460638</v>
      </c>
      <c r="M148" s="46" t="s">
        <v>42</v>
      </c>
    </row>
    <row r="149" spans="1:13" ht="108" x14ac:dyDescent="0.25">
      <c r="A149" s="42" t="s">
        <v>194</v>
      </c>
      <c r="B149" s="55" t="s">
        <v>405</v>
      </c>
      <c r="C149" s="48">
        <v>46036</v>
      </c>
      <c r="D149" s="48">
        <v>46295</v>
      </c>
      <c r="E149" s="56">
        <v>56341022</v>
      </c>
      <c r="F149" s="31">
        <v>56341022</v>
      </c>
      <c r="G149" s="39">
        <v>16880384</v>
      </c>
      <c r="H149" s="73">
        <f t="shared" si="4"/>
        <v>0.29961089452725936</v>
      </c>
      <c r="I149" s="34">
        <f t="shared" si="5"/>
        <v>39460638</v>
      </c>
      <c r="M149" s="46" t="s">
        <v>42</v>
      </c>
    </row>
    <row r="150" spans="1:13" ht="108" x14ac:dyDescent="0.25">
      <c r="A150" s="42" t="s">
        <v>195</v>
      </c>
      <c r="B150" s="55" t="s">
        <v>405</v>
      </c>
      <c r="C150" s="48">
        <v>46036</v>
      </c>
      <c r="D150" s="48">
        <v>46295</v>
      </c>
      <c r="E150" s="56">
        <v>56341022</v>
      </c>
      <c r="F150" s="31">
        <v>56341022</v>
      </c>
      <c r="G150" s="39">
        <v>16880384</v>
      </c>
      <c r="H150" s="73">
        <f t="shared" si="4"/>
        <v>0.29961089452725936</v>
      </c>
      <c r="I150" s="34">
        <f t="shared" si="5"/>
        <v>39460638</v>
      </c>
      <c r="M150" s="46" t="s">
        <v>42</v>
      </c>
    </row>
    <row r="151" spans="1:13" ht="108" x14ac:dyDescent="0.25">
      <c r="A151" s="42" t="s">
        <v>196</v>
      </c>
      <c r="B151" s="55" t="s">
        <v>405</v>
      </c>
      <c r="C151" s="48">
        <v>46036</v>
      </c>
      <c r="D151" s="48">
        <v>46295</v>
      </c>
      <c r="E151" s="56">
        <v>56341022</v>
      </c>
      <c r="F151" s="31">
        <v>56341022</v>
      </c>
      <c r="G151" s="39">
        <v>16880384</v>
      </c>
      <c r="H151" s="73">
        <f t="shared" si="4"/>
        <v>0.29961089452725936</v>
      </c>
      <c r="I151" s="34">
        <f t="shared" si="5"/>
        <v>39460638</v>
      </c>
      <c r="M151" s="46" t="s">
        <v>42</v>
      </c>
    </row>
    <row r="152" spans="1:13" ht="108" x14ac:dyDescent="0.25">
      <c r="A152" s="42" t="s">
        <v>197</v>
      </c>
      <c r="B152" s="55" t="s">
        <v>405</v>
      </c>
      <c r="C152" s="48">
        <v>46036</v>
      </c>
      <c r="D152" s="48">
        <v>46295</v>
      </c>
      <c r="E152" s="56">
        <v>56341022</v>
      </c>
      <c r="F152" s="31">
        <v>56341022</v>
      </c>
      <c r="G152" s="39">
        <v>16880384</v>
      </c>
      <c r="H152" s="73">
        <f t="shared" si="4"/>
        <v>0.29961089452725936</v>
      </c>
      <c r="I152" s="34">
        <f t="shared" si="5"/>
        <v>39460638</v>
      </c>
      <c r="M152" s="46" t="s">
        <v>42</v>
      </c>
    </row>
    <row r="153" spans="1:13" ht="108" x14ac:dyDescent="0.25">
      <c r="A153" s="42" t="s">
        <v>198</v>
      </c>
      <c r="B153" s="55" t="s">
        <v>405</v>
      </c>
      <c r="C153" s="48">
        <v>46036</v>
      </c>
      <c r="D153" s="48">
        <v>46295</v>
      </c>
      <c r="E153" s="56">
        <v>56341022</v>
      </c>
      <c r="F153" s="31">
        <v>56341022</v>
      </c>
      <c r="G153" s="39">
        <v>16880384</v>
      </c>
      <c r="H153" s="73">
        <f t="shared" si="4"/>
        <v>0.29961089452725936</v>
      </c>
      <c r="I153" s="34">
        <f t="shared" si="5"/>
        <v>39460638</v>
      </c>
      <c r="M153" s="46" t="s">
        <v>42</v>
      </c>
    </row>
    <row r="154" spans="1:13" ht="108" x14ac:dyDescent="0.25">
      <c r="A154" s="42" t="s">
        <v>199</v>
      </c>
      <c r="B154" s="55" t="s">
        <v>405</v>
      </c>
      <c r="C154" s="48">
        <v>46036</v>
      </c>
      <c r="D154" s="48">
        <v>46295</v>
      </c>
      <c r="E154" s="56">
        <v>56341022</v>
      </c>
      <c r="F154" s="31">
        <v>56341022</v>
      </c>
      <c r="G154" s="39">
        <v>16880384</v>
      </c>
      <c r="H154" s="73">
        <f t="shared" si="4"/>
        <v>0.29961089452725936</v>
      </c>
      <c r="I154" s="34">
        <f t="shared" si="5"/>
        <v>39460638</v>
      </c>
      <c r="M154" s="46" t="s">
        <v>42</v>
      </c>
    </row>
    <row r="155" spans="1:13" ht="108" x14ac:dyDescent="0.25">
      <c r="A155" s="42" t="s">
        <v>200</v>
      </c>
      <c r="B155" s="55" t="s">
        <v>405</v>
      </c>
      <c r="C155" s="48">
        <v>46036</v>
      </c>
      <c r="D155" s="48">
        <v>46203</v>
      </c>
      <c r="E155" s="56">
        <v>36610703</v>
      </c>
      <c r="F155" s="31">
        <v>36610703</v>
      </c>
      <c r="G155" s="39">
        <v>16880384</v>
      </c>
      <c r="H155" s="73">
        <f t="shared" si="4"/>
        <v>0.46107784382069911</v>
      </c>
      <c r="I155" s="34">
        <f t="shared" si="5"/>
        <v>19730319</v>
      </c>
      <c r="M155" s="46" t="s">
        <v>42</v>
      </c>
    </row>
    <row r="156" spans="1:13" ht="108" x14ac:dyDescent="0.25">
      <c r="A156" s="42" t="s">
        <v>201</v>
      </c>
      <c r="B156" s="55" t="s">
        <v>343</v>
      </c>
      <c r="C156" s="48">
        <v>46036</v>
      </c>
      <c r="D156" s="48">
        <v>46295</v>
      </c>
      <c r="E156" s="56">
        <v>28515152</v>
      </c>
      <c r="F156" s="31">
        <v>28515152</v>
      </c>
      <c r="G156" s="39">
        <v>8543450</v>
      </c>
      <c r="H156" s="73">
        <f t="shared" si="4"/>
        <v>0.29961088757303483</v>
      </c>
      <c r="I156" s="34">
        <f t="shared" si="5"/>
        <v>19971702</v>
      </c>
      <c r="M156" s="46" t="s">
        <v>42</v>
      </c>
    </row>
    <row r="157" spans="1:13" ht="135" x14ac:dyDescent="0.25">
      <c r="A157" s="42" t="s">
        <v>202</v>
      </c>
      <c r="B157" s="55" t="s">
        <v>406</v>
      </c>
      <c r="C157" s="48">
        <v>46036</v>
      </c>
      <c r="D157" s="48">
        <v>46203</v>
      </c>
      <c r="E157" s="56">
        <v>36610703</v>
      </c>
      <c r="F157" s="31">
        <v>36610703</v>
      </c>
      <c r="G157" s="39">
        <v>16880384</v>
      </c>
      <c r="H157" s="73">
        <f t="shared" si="4"/>
        <v>0.46107784382069911</v>
      </c>
      <c r="I157" s="34">
        <f t="shared" si="5"/>
        <v>19730319</v>
      </c>
      <c r="M157" s="46" t="s">
        <v>42</v>
      </c>
    </row>
    <row r="158" spans="1:13" ht="108" x14ac:dyDescent="0.25">
      <c r="A158" s="42" t="s">
        <v>203</v>
      </c>
      <c r="B158" s="55" t="s">
        <v>343</v>
      </c>
      <c r="C158" s="48">
        <v>46036</v>
      </c>
      <c r="D158" s="48">
        <v>46203</v>
      </c>
      <c r="E158" s="56">
        <v>18529301</v>
      </c>
      <c r="F158" s="31">
        <v>18529301</v>
      </c>
      <c r="G158" s="39">
        <v>8543450</v>
      </c>
      <c r="H158" s="73">
        <f t="shared" si="4"/>
        <v>0.46107783558591875</v>
      </c>
      <c r="I158" s="34">
        <f t="shared" si="5"/>
        <v>9985851</v>
      </c>
      <c r="M158" s="46" t="s">
        <v>42</v>
      </c>
    </row>
    <row r="159" spans="1:13" ht="121.5" x14ac:dyDescent="0.25">
      <c r="A159" s="42" t="s">
        <v>204</v>
      </c>
      <c r="B159" s="55" t="s">
        <v>407</v>
      </c>
      <c r="C159" s="48">
        <v>46035</v>
      </c>
      <c r="D159" s="48">
        <v>46295</v>
      </c>
      <c r="E159" s="56">
        <v>50283409</v>
      </c>
      <c r="F159" s="31">
        <v>50283409</v>
      </c>
      <c r="G159" s="39">
        <v>15201961</v>
      </c>
      <c r="H159" s="73">
        <f t="shared" si="4"/>
        <v>0.30232558417031746</v>
      </c>
      <c r="I159" s="34">
        <f t="shared" si="5"/>
        <v>35081448</v>
      </c>
      <c r="M159" s="46" t="s">
        <v>42</v>
      </c>
    </row>
    <row r="160" spans="1:13" ht="108" x14ac:dyDescent="0.25">
      <c r="A160" s="42" t="s">
        <v>205</v>
      </c>
      <c r="B160" s="55" t="s">
        <v>343</v>
      </c>
      <c r="C160" s="48">
        <v>46036</v>
      </c>
      <c r="D160" s="48">
        <v>46203</v>
      </c>
      <c r="E160" s="56">
        <v>18529301</v>
      </c>
      <c r="F160" s="31">
        <v>18529301</v>
      </c>
      <c r="G160" s="39">
        <v>8543450</v>
      </c>
      <c r="H160" s="73">
        <f t="shared" si="4"/>
        <v>0.46107783558591875</v>
      </c>
      <c r="I160" s="34">
        <f t="shared" si="5"/>
        <v>9985851</v>
      </c>
      <c r="M160" s="46" t="s">
        <v>42</v>
      </c>
    </row>
    <row r="161" spans="1:13" ht="108" x14ac:dyDescent="0.25">
      <c r="A161" s="42" t="s">
        <v>206</v>
      </c>
      <c r="B161" s="55" t="s">
        <v>343</v>
      </c>
      <c r="C161" s="48">
        <v>46036</v>
      </c>
      <c r="D161" s="48">
        <v>46295</v>
      </c>
      <c r="E161" s="56">
        <v>28515152</v>
      </c>
      <c r="F161" s="31">
        <v>28515152</v>
      </c>
      <c r="G161" s="39">
        <v>8543450</v>
      </c>
      <c r="H161" s="73">
        <f t="shared" si="4"/>
        <v>0.29961088757303483</v>
      </c>
      <c r="I161" s="34">
        <f t="shared" si="5"/>
        <v>19971702</v>
      </c>
      <c r="M161" s="46" t="s">
        <v>42</v>
      </c>
    </row>
    <row r="162" spans="1:13" ht="108" x14ac:dyDescent="0.25">
      <c r="A162" s="42" t="s">
        <v>207</v>
      </c>
      <c r="B162" s="55" t="s">
        <v>343</v>
      </c>
      <c r="C162" s="48">
        <v>46036</v>
      </c>
      <c r="D162" s="48">
        <v>46203</v>
      </c>
      <c r="E162" s="56">
        <v>18529301</v>
      </c>
      <c r="F162" s="31">
        <v>18529301</v>
      </c>
      <c r="G162" s="39">
        <v>8543450</v>
      </c>
      <c r="H162" s="73">
        <f t="shared" si="4"/>
        <v>0.46107783558591875</v>
      </c>
      <c r="I162" s="34">
        <f t="shared" si="5"/>
        <v>9985851</v>
      </c>
      <c r="M162" s="46" t="s">
        <v>42</v>
      </c>
    </row>
    <row r="163" spans="1:13" ht="135" x14ac:dyDescent="0.25">
      <c r="A163" s="42" t="s">
        <v>208</v>
      </c>
      <c r="B163" s="55" t="s">
        <v>408</v>
      </c>
      <c r="C163" s="48">
        <v>46036</v>
      </c>
      <c r="D163" s="48">
        <v>46203</v>
      </c>
      <c r="E163" s="56">
        <v>20564603</v>
      </c>
      <c r="F163" s="31">
        <v>20564603</v>
      </c>
      <c r="G163" s="39">
        <v>9481883</v>
      </c>
      <c r="H163" s="73">
        <f t="shared" si="4"/>
        <v>0.46107785304681059</v>
      </c>
      <c r="I163" s="34">
        <f t="shared" si="5"/>
        <v>11082720</v>
      </c>
      <c r="M163" s="46" t="s">
        <v>42</v>
      </c>
    </row>
    <row r="164" spans="1:13" ht="94.5" x14ac:dyDescent="0.25">
      <c r="A164" s="42" t="s">
        <v>209</v>
      </c>
      <c r="B164" s="55" t="s">
        <v>409</v>
      </c>
      <c r="C164" s="48">
        <v>46036</v>
      </c>
      <c r="D164" s="48">
        <v>46295</v>
      </c>
      <c r="E164" s="56">
        <v>62607256</v>
      </c>
      <c r="F164" s="31">
        <v>62607256</v>
      </c>
      <c r="G164" s="39">
        <v>18757816</v>
      </c>
      <c r="H164" s="73">
        <f t="shared" si="4"/>
        <v>0.29961089494163423</v>
      </c>
      <c r="I164" s="34">
        <f t="shared" si="5"/>
        <v>43849440</v>
      </c>
      <c r="M164" s="46" t="s">
        <v>42</v>
      </c>
    </row>
    <row r="165" spans="1:13" ht="108" x14ac:dyDescent="0.25">
      <c r="A165" s="42" t="s">
        <v>210</v>
      </c>
      <c r="B165" s="55" t="s">
        <v>343</v>
      </c>
      <c r="C165" s="48">
        <v>46036</v>
      </c>
      <c r="D165" s="48">
        <v>46295</v>
      </c>
      <c r="E165" s="56">
        <v>28515152</v>
      </c>
      <c r="F165" s="31">
        <v>28515152</v>
      </c>
      <c r="G165" s="39">
        <v>8543450</v>
      </c>
      <c r="H165" s="73">
        <f t="shared" si="4"/>
        <v>0.29961088757303483</v>
      </c>
      <c r="I165" s="34">
        <f t="shared" si="5"/>
        <v>19971702</v>
      </c>
      <c r="M165" s="46" t="s">
        <v>42</v>
      </c>
    </row>
    <row r="166" spans="1:13" ht="108" x14ac:dyDescent="0.25">
      <c r="A166" s="42" t="s">
        <v>211</v>
      </c>
      <c r="B166" s="93" t="s">
        <v>410</v>
      </c>
      <c r="C166" s="48">
        <v>46036</v>
      </c>
      <c r="D166" s="48">
        <v>46295</v>
      </c>
      <c r="E166" s="56">
        <v>44244083</v>
      </c>
      <c r="F166" s="31">
        <v>44244083</v>
      </c>
      <c r="G166" s="39">
        <v>13256009</v>
      </c>
      <c r="H166" s="73">
        <f t="shared" si="4"/>
        <v>0.29961088808191594</v>
      </c>
      <c r="I166" s="34">
        <f t="shared" si="5"/>
        <v>30988074</v>
      </c>
      <c r="M166" s="46" t="s">
        <v>42</v>
      </c>
    </row>
    <row r="167" spans="1:13" ht="175.5" x14ac:dyDescent="0.25">
      <c r="A167" s="42" t="s">
        <v>212</v>
      </c>
      <c r="B167" s="55" t="s">
        <v>411</v>
      </c>
      <c r="C167" s="48">
        <v>46036</v>
      </c>
      <c r="D167" s="48">
        <v>46203</v>
      </c>
      <c r="E167" s="56">
        <v>20564603</v>
      </c>
      <c r="F167" s="31">
        <v>20564603</v>
      </c>
      <c r="G167" s="39">
        <v>9481883</v>
      </c>
      <c r="H167" s="73">
        <f t="shared" si="4"/>
        <v>0.46107785304681059</v>
      </c>
      <c r="I167" s="34">
        <f t="shared" si="5"/>
        <v>11082720</v>
      </c>
      <c r="M167" s="46" t="s">
        <v>42</v>
      </c>
    </row>
    <row r="168" spans="1:13" ht="94.5" x14ac:dyDescent="0.25">
      <c r="A168" s="42" t="s">
        <v>213</v>
      </c>
      <c r="B168" s="55" t="s">
        <v>412</v>
      </c>
      <c r="C168" s="48">
        <v>46036</v>
      </c>
      <c r="D168" s="48">
        <v>46295</v>
      </c>
      <c r="E168" s="56">
        <v>62607256</v>
      </c>
      <c r="F168" s="31">
        <v>62607256</v>
      </c>
      <c r="G168" s="39">
        <v>18757816</v>
      </c>
      <c r="H168" s="73">
        <f t="shared" si="4"/>
        <v>0.29961089494163423</v>
      </c>
      <c r="I168" s="34">
        <f t="shared" si="5"/>
        <v>43849440</v>
      </c>
      <c r="M168" s="46" t="s">
        <v>42</v>
      </c>
    </row>
    <row r="169" spans="1:13" ht="108" x14ac:dyDescent="0.25">
      <c r="A169" s="42" t="s">
        <v>214</v>
      </c>
      <c r="B169" s="55" t="s">
        <v>413</v>
      </c>
      <c r="C169" s="48">
        <v>46037</v>
      </c>
      <c r="D169" s="48">
        <v>46295</v>
      </c>
      <c r="E169" s="56">
        <v>56121796</v>
      </c>
      <c r="F169" s="31">
        <v>56121796</v>
      </c>
      <c r="G169" s="39">
        <v>16661158</v>
      </c>
      <c r="H169" s="73">
        <f t="shared" si="4"/>
        <v>0.29687499665905204</v>
      </c>
      <c r="I169" s="34">
        <f t="shared" si="5"/>
        <v>39460638</v>
      </c>
      <c r="M169" s="46" t="s">
        <v>42</v>
      </c>
    </row>
    <row r="170" spans="1:13" ht="108" x14ac:dyDescent="0.25">
      <c r="A170" s="42" t="s">
        <v>215</v>
      </c>
      <c r="B170" s="55" t="s">
        <v>414</v>
      </c>
      <c r="C170" s="48">
        <v>46037</v>
      </c>
      <c r="D170" s="48">
        <v>46295</v>
      </c>
      <c r="E170" s="56">
        <v>56121796</v>
      </c>
      <c r="F170" s="31">
        <v>56121796</v>
      </c>
      <c r="G170" s="39">
        <v>16661158</v>
      </c>
      <c r="H170" s="73">
        <f t="shared" si="4"/>
        <v>0.29687499665905204</v>
      </c>
      <c r="I170" s="34">
        <f t="shared" si="5"/>
        <v>39460638</v>
      </c>
      <c r="M170" s="46" t="s">
        <v>42</v>
      </c>
    </row>
    <row r="171" spans="1:13" ht="148.5" x14ac:dyDescent="0.25">
      <c r="A171" s="42" t="s">
        <v>216</v>
      </c>
      <c r="B171" s="55" t="s">
        <v>415</v>
      </c>
      <c r="C171" s="48">
        <v>46037</v>
      </c>
      <c r="D171" s="48">
        <v>46295</v>
      </c>
      <c r="E171" s="56">
        <v>28404198</v>
      </c>
      <c r="F171" s="31">
        <v>28404198</v>
      </c>
      <c r="G171" s="39">
        <v>8432496</v>
      </c>
      <c r="H171" s="73">
        <f t="shared" si="4"/>
        <v>0.2968749900982946</v>
      </c>
      <c r="I171" s="34">
        <f t="shared" si="5"/>
        <v>19971702</v>
      </c>
      <c r="M171" s="46" t="s">
        <v>42</v>
      </c>
    </row>
    <row r="172" spans="1:13" ht="108" x14ac:dyDescent="0.25">
      <c r="A172" s="42" t="s">
        <v>217</v>
      </c>
      <c r="B172" s="55" t="s">
        <v>416</v>
      </c>
      <c r="C172" s="48">
        <v>46037</v>
      </c>
      <c r="D172" s="48">
        <v>46295</v>
      </c>
      <c r="E172" s="56">
        <v>68598613</v>
      </c>
      <c r="F172" s="31">
        <v>68598613</v>
      </c>
      <c r="G172" s="39">
        <v>20365213</v>
      </c>
      <c r="H172" s="73">
        <f t="shared" si="4"/>
        <v>0.29687499658338573</v>
      </c>
      <c r="I172" s="34">
        <f t="shared" si="5"/>
        <v>48233400</v>
      </c>
      <c r="M172" s="46" t="s">
        <v>42</v>
      </c>
    </row>
    <row r="173" spans="1:13" ht="121.5" x14ac:dyDescent="0.25">
      <c r="A173" s="42" t="s">
        <v>218</v>
      </c>
      <c r="B173" s="55" t="s">
        <v>417</v>
      </c>
      <c r="C173" s="48">
        <v>46037</v>
      </c>
      <c r="D173" s="48">
        <v>46295</v>
      </c>
      <c r="E173" s="56">
        <v>62363648</v>
      </c>
      <c r="F173" s="31">
        <v>62363648</v>
      </c>
      <c r="G173" s="39">
        <v>18514208</v>
      </c>
      <c r="H173" s="73">
        <f t="shared" si="4"/>
        <v>0.296875</v>
      </c>
      <c r="I173" s="34">
        <f t="shared" si="5"/>
        <v>43849440</v>
      </c>
      <c r="M173" s="46" t="s">
        <v>42</v>
      </c>
    </row>
    <row r="174" spans="1:13" ht="108" x14ac:dyDescent="0.25">
      <c r="A174" s="42" t="s">
        <v>219</v>
      </c>
      <c r="B174" s="55" t="s">
        <v>418</v>
      </c>
      <c r="C174" s="48">
        <v>46037</v>
      </c>
      <c r="D174" s="48">
        <v>46295</v>
      </c>
      <c r="E174" s="56">
        <v>62363648</v>
      </c>
      <c r="F174" s="31">
        <v>62363648</v>
      </c>
      <c r="G174" s="39">
        <v>18514208</v>
      </c>
      <c r="H174" s="73">
        <f t="shared" si="4"/>
        <v>0.296875</v>
      </c>
      <c r="I174" s="34">
        <f t="shared" si="5"/>
        <v>43849440</v>
      </c>
      <c r="M174" s="46" t="s">
        <v>42</v>
      </c>
    </row>
    <row r="175" spans="1:13" ht="94.5" x14ac:dyDescent="0.25">
      <c r="A175" s="42" t="s">
        <v>220</v>
      </c>
      <c r="B175" s="55" t="s">
        <v>419</v>
      </c>
      <c r="C175" s="48">
        <v>46037</v>
      </c>
      <c r="D175" s="48">
        <v>46295</v>
      </c>
      <c r="E175" s="56">
        <v>41118498</v>
      </c>
      <c r="F175" s="31">
        <v>41118498</v>
      </c>
      <c r="G175" s="39">
        <v>12207054</v>
      </c>
      <c r="H175" s="73">
        <f t="shared" si="4"/>
        <v>0.29687499772000425</v>
      </c>
      <c r="I175" s="34">
        <f t="shared" si="5"/>
        <v>28911444</v>
      </c>
      <c r="M175" s="46" t="s">
        <v>42</v>
      </c>
    </row>
    <row r="176" spans="1:13" ht="121.5" x14ac:dyDescent="0.25">
      <c r="A176" s="42" t="s">
        <v>221</v>
      </c>
      <c r="B176" s="55" t="s">
        <v>420</v>
      </c>
      <c r="C176" s="48">
        <v>46042</v>
      </c>
      <c r="D176" s="48">
        <v>46295</v>
      </c>
      <c r="E176" s="56">
        <v>61145608</v>
      </c>
      <c r="F176" s="31">
        <v>61145608</v>
      </c>
      <c r="G176" s="39">
        <v>17296168</v>
      </c>
      <c r="H176" s="73">
        <f t="shared" si="4"/>
        <v>0.28286852589641437</v>
      </c>
      <c r="I176" s="34">
        <f t="shared" si="5"/>
        <v>43849440</v>
      </c>
      <c r="M176" s="46" t="s">
        <v>42</v>
      </c>
    </row>
    <row r="177" spans="1:13" ht="135" x14ac:dyDescent="0.25">
      <c r="A177" s="42" t="s">
        <v>222</v>
      </c>
      <c r="B177" s="55" t="s">
        <v>302</v>
      </c>
      <c r="C177" s="48">
        <v>46036</v>
      </c>
      <c r="D177" s="48">
        <v>46295</v>
      </c>
      <c r="E177" s="56">
        <v>41279117</v>
      </c>
      <c r="F177" s="31">
        <v>41279117</v>
      </c>
      <c r="G177" s="39">
        <v>12367673</v>
      </c>
      <c r="H177" s="73">
        <f t="shared" si="4"/>
        <v>0.29961089041706002</v>
      </c>
      <c r="I177" s="34">
        <f t="shared" si="5"/>
        <v>28911444</v>
      </c>
      <c r="M177" s="46" t="s">
        <v>42</v>
      </c>
    </row>
    <row r="178" spans="1:13" ht="135" x14ac:dyDescent="0.25">
      <c r="A178" s="42" t="s">
        <v>223</v>
      </c>
      <c r="B178" s="55" t="s">
        <v>349</v>
      </c>
      <c r="C178" s="48">
        <v>46036</v>
      </c>
      <c r="D178" s="48">
        <v>46295</v>
      </c>
      <c r="E178" s="56">
        <v>41279117</v>
      </c>
      <c r="F178" s="31">
        <v>41279117</v>
      </c>
      <c r="G178" s="39">
        <v>12367673</v>
      </c>
      <c r="H178" s="73">
        <f t="shared" si="4"/>
        <v>0.29961089041706002</v>
      </c>
      <c r="I178" s="34">
        <f t="shared" si="5"/>
        <v>28911444</v>
      </c>
      <c r="M178" s="46" t="s">
        <v>42</v>
      </c>
    </row>
    <row r="179" spans="1:13" ht="135" x14ac:dyDescent="0.25">
      <c r="A179" s="42" t="s">
        <v>224</v>
      </c>
      <c r="B179" s="55" t="s">
        <v>421</v>
      </c>
      <c r="C179" s="48">
        <v>46036</v>
      </c>
      <c r="D179" s="48">
        <v>46295</v>
      </c>
      <c r="E179" s="56">
        <v>41279117</v>
      </c>
      <c r="F179" s="31">
        <v>41279117</v>
      </c>
      <c r="G179" s="39">
        <v>12367673</v>
      </c>
      <c r="H179" s="73">
        <f t="shared" si="4"/>
        <v>0.29961089041706002</v>
      </c>
      <c r="I179" s="34">
        <f t="shared" si="5"/>
        <v>28911444</v>
      </c>
      <c r="M179" s="46" t="s">
        <v>42</v>
      </c>
    </row>
    <row r="180" spans="1:13" ht="135" x14ac:dyDescent="0.25">
      <c r="A180" s="42" t="s">
        <v>225</v>
      </c>
      <c r="B180" s="55" t="s">
        <v>422</v>
      </c>
      <c r="C180" s="48">
        <v>46036</v>
      </c>
      <c r="D180" s="48">
        <v>46295</v>
      </c>
      <c r="E180" s="56">
        <v>56341022</v>
      </c>
      <c r="F180" s="31">
        <v>56341022</v>
      </c>
      <c r="G180" s="39">
        <v>16880384</v>
      </c>
      <c r="H180" s="73">
        <f t="shared" si="4"/>
        <v>0.29961089452725936</v>
      </c>
      <c r="I180" s="34">
        <f t="shared" si="5"/>
        <v>39460638</v>
      </c>
      <c r="M180" s="46" t="s">
        <v>42</v>
      </c>
    </row>
    <row r="181" spans="1:13" ht="148.5" x14ac:dyDescent="0.25">
      <c r="A181" s="42" t="s">
        <v>226</v>
      </c>
      <c r="B181" s="55" t="s">
        <v>478</v>
      </c>
      <c r="C181" s="48">
        <v>46036</v>
      </c>
      <c r="D181" s="48">
        <v>46203</v>
      </c>
      <c r="E181" s="56">
        <v>44749877</v>
      </c>
      <c r="F181" s="31">
        <v>44749877</v>
      </c>
      <c r="G181" s="39">
        <v>20633177</v>
      </c>
      <c r="H181" s="73">
        <f t="shared" si="4"/>
        <v>0.46107784832570603</v>
      </c>
      <c r="I181" s="34">
        <f t="shared" si="5"/>
        <v>24116700</v>
      </c>
      <c r="M181" s="46" t="s">
        <v>42</v>
      </c>
    </row>
    <row r="182" spans="1:13" ht="81" x14ac:dyDescent="0.25">
      <c r="A182" s="42" t="s">
        <v>227</v>
      </c>
      <c r="B182" s="55" t="s">
        <v>423</v>
      </c>
      <c r="C182" s="48">
        <v>46043</v>
      </c>
      <c r="D182" s="48">
        <v>46203</v>
      </c>
      <c r="E182" s="56">
        <v>38977280</v>
      </c>
      <c r="F182" s="31">
        <v>38977280</v>
      </c>
      <c r="G182" s="39">
        <v>17052560</v>
      </c>
      <c r="H182" s="73">
        <f t="shared" si="4"/>
        <v>0.4375</v>
      </c>
      <c r="I182" s="34">
        <f t="shared" si="5"/>
        <v>21924720</v>
      </c>
      <c r="M182" s="46" t="s">
        <v>42</v>
      </c>
    </row>
    <row r="183" spans="1:13" ht="121.5" x14ac:dyDescent="0.25">
      <c r="A183" s="42" t="s">
        <v>228</v>
      </c>
      <c r="B183" s="55" t="s">
        <v>424</v>
      </c>
      <c r="C183" s="48">
        <v>46052</v>
      </c>
      <c r="D183" s="48">
        <v>46203</v>
      </c>
      <c r="E183" s="56">
        <v>33103091</v>
      </c>
      <c r="F183" s="31">
        <v>33103091</v>
      </c>
      <c r="G183" s="39">
        <v>13372772</v>
      </c>
      <c r="H183" s="73">
        <f t="shared" si="4"/>
        <v>0.40397351413497912</v>
      </c>
      <c r="I183" s="34">
        <f t="shared" si="5"/>
        <v>19730319</v>
      </c>
      <c r="M183" s="46" t="s">
        <v>42</v>
      </c>
    </row>
    <row r="184" spans="1:13" ht="148.5" x14ac:dyDescent="0.25">
      <c r="A184" s="42" t="s">
        <v>229</v>
      </c>
      <c r="B184" s="55" t="s">
        <v>425</v>
      </c>
      <c r="C184" s="48">
        <v>46036</v>
      </c>
      <c r="D184" s="48">
        <v>46203</v>
      </c>
      <c r="E184" s="56">
        <v>36610703</v>
      </c>
      <c r="F184" s="31">
        <v>36610703</v>
      </c>
      <c r="G184" s="39">
        <v>16880384</v>
      </c>
      <c r="H184" s="73">
        <f t="shared" si="4"/>
        <v>0.46107784382069911</v>
      </c>
      <c r="I184" s="34">
        <f t="shared" si="5"/>
        <v>19730319</v>
      </c>
      <c r="M184" s="46" t="s">
        <v>42</v>
      </c>
    </row>
    <row r="185" spans="1:13" ht="148.5" x14ac:dyDescent="0.25">
      <c r="A185" s="42" t="s">
        <v>230</v>
      </c>
      <c r="B185" s="55" t="s">
        <v>426</v>
      </c>
      <c r="C185" s="48">
        <v>46036</v>
      </c>
      <c r="D185" s="48">
        <v>46203</v>
      </c>
      <c r="E185" s="56">
        <v>40682536</v>
      </c>
      <c r="F185" s="31">
        <v>40682536</v>
      </c>
      <c r="G185" s="39">
        <v>18757816</v>
      </c>
      <c r="H185" s="73">
        <f t="shared" si="4"/>
        <v>0.46107784431137727</v>
      </c>
      <c r="I185" s="34">
        <f t="shared" si="5"/>
        <v>21924720</v>
      </c>
      <c r="M185" s="46" t="s">
        <v>42</v>
      </c>
    </row>
    <row r="186" spans="1:13" ht="81" x14ac:dyDescent="0.25">
      <c r="A186" s="42" t="s">
        <v>231</v>
      </c>
      <c r="B186" s="93" t="s">
        <v>427</v>
      </c>
      <c r="C186" s="48">
        <v>46037</v>
      </c>
      <c r="D186" s="48">
        <v>46295</v>
      </c>
      <c r="E186" s="56">
        <v>25439684</v>
      </c>
      <c r="F186" s="31">
        <v>25439684</v>
      </c>
      <c r="G186" s="39">
        <v>7552406</v>
      </c>
      <c r="H186" s="73">
        <f t="shared" si="4"/>
        <v>0.29687499262962541</v>
      </c>
      <c r="I186" s="34">
        <f t="shared" si="5"/>
        <v>17887278</v>
      </c>
      <c r="M186" s="46" t="s">
        <v>42</v>
      </c>
    </row>
    <row r="187" spans="1:13" ht="81" x14ac:dyDescent="0.25">
      <c r="A187" s="42" t="s">
        <v>232</v>
      </c>
      <c r="B187" s="55" t="s">
        <v>427</v>
      </c>
      <c r="C187" s="48">
        <v>46037</v>
      </c>
      <c r="D187" s="48">
        <v>46295</v>
      </c>
      <c r="E187" s="56">
        <v>25439684</v>
      </c>
      <c r="F187" s="31">
        <v>25439684</v>
      </c>
      <c r="G187" s="39">
        <v>7552406</v>
      </c>
      <c r="H187" s="73">
        <f t="shared" si="4"/>
        <v>0.29687499262962541</v>
      </c>
      <c r="I187" s="34">
        <f t="shared" si="5"/>
        <v>17887278</v>
      </c>
      <c r="M187" s="46" t="s">
        <v>42</v>
      </c>
    </row>
    <row r="188" spans="1:13" ht="135" x14ac:dyDescent="0.25">
      <c r="A188" s="42" t="s">
        <v>233</v>
      </c>
      <c r="B188" s="55" t="s">
        <v>428</v>
      </c>
      <c r="C188" s="48">
        <v>46037</v>
      </c>
      <c r="D188" s="48">
        <v>46295</v>
      </c>
      <c r="E188" s="56">
        <v>68598613</v>
      </c>
      <c r="F188" s="31">
        <v>68598613</v>
      </c>
      <c r="G188" s="39">
        <v>20365213</v>
      </c>
      <c r="H188" s="73">
        <f t="shared" si="4"/>
        <v>0.29687499658338573</v>
      </c>
      <c r="I188" s="34">
        <f t="shared" si="5"/>
        <v>48233400</v>
      </c>
      <c r="M188" s="46" t="s">
        <v>42</v>
      </c>
    </row>
    <row r="189" spans="1:13" ht="121.5" x14ac:dyDescent="0.25">
      <c r="A189" s="42" t="s">
        <v>234</v>
      </c>
      <c r="B189" s="55" t="s">
        <v>429</v>
      </c>
      <c r="C189" s="48">
        <v>46037</v>
      </c>
      <c r="D189" s="48">
        <v>46295</v>
      </c>
      <c r="E189" s="56">
        <v>41118498</v>
      </c>
      <c r="F189" s="31">
        <v>41118498</v>
      </c>
      <c r="G189" s="39">
        <v>12207054</v>
      </c>
      <c r="H189" s="73">
        <f t="shared" si="4"/>
        <v>0.29687499772000425</v>
      </c>
      <c r="I189" s="34">
        <f t="shared" si="5"/>
        <v>28911444</v>
      </c>
      <c r="M189" s="46" t="s">
        <v>42</v>
      </c>
    </row>
    <row r="190" spans="1:13" ht="108" x14ac:dyDescent="0.25">
      <c r="A190" s="54" t="s">
        <v>235</v>
      </c>
      <c r="B190" s="55" t="s">
        <v>430</v>
      </c>
      <c r="C190" s="48">
        <v>46037</v>
      </c>
      <c r="D190" s="48">
        <v>46295</v>
      </c>
      <c r="E190" s="56">
        <v>62363648</v>
      </c>
      <c r="F190" s="31">
        <v>62363648</v>
      </c>
      <c r="G190" s="39">
        <v>18514208</v>
      </c>
      <c r="H190" s="73">
        <f t="shared" si="4"/>
        <v>0.296875</v>
      </c>
      <c r="I190" s="34">
        <f t="shared" si="5"/>
        <v>43849440</v>
      </c>
      <c r="M190" s="46" t="s">
        <v>42</v>
      </c>
    </row>
    <row r="191" spans="1:13" ht="94.5" x14ac:dyDescent="0.25">
      <c r="A191" s="42" t="s">
        <v>236</v>
      </c>
      <c r="B191" s="55" t="s">
        <v>431</v>
      </c>
      <c r="C191" s="48">
        <v>46037</v>
      </c>
      <c r="D191" s="48">
        <v>46203</v>
      </c>
      <c r="E191" s="56">
        <v>40438928</v>
      </c>
      <c r="F191" s="31">
        <v>40438928</v>
      </c>
      <c r="G191" s="39">
        <v>18514208</v>
      </c>
      <c r="H191" s="73">
        <f t="shared" si="4"/>
        <v>0.45783132530120479</v>
      </c>
      <c r="I191" s="34">
        <f t="shared" si="5"/>
        <v>21924720</v>
      </c>
      <c r="M191" s="46" t="s">
        <v>42</v>
      </c>
    </row>
    <row r="192" spans="1:13" ht="135" x14ac:dyDescent="0.25">
      <c r="A192" s="42" t="s">
        <v>237</v>
      </c>
      <c r="B192" s="55" t="s">
        <v>432</v>
      </c>
      <c r="C192" s="48">
        <v>46037</v>
      </c>
      <c r="D192" s="48">
        <v>46295</v>
      </c>
      <c r="E192" s="56">
        <v>41118498</v>
      </c>
      <c r="F192" s="31">
        <v>41118498</v>
      </c>
      <c r="G192" s="39">
        <v>12207054</v>
      </c>
      <c r="H192" s="73">
        <f t="shared" si="4"/>
        <v>0.29687499772000425</v>
      </c>
      <c r="I192" s="34">
        <f t="shared" si="5"/>
        <v>28911444</v>
      </c>
      <c r="M192" s="46" t="s">
        <v>42</v>
      </c>
    </row>
    <row r="193" spans="1:13" ht="108" x14ac:dyDescent="0.25">
      <c r="A193" s="42" t="s">
        <v>238</v>
      </c>
      <c r="B193" s="55" t="s">
        <v>433</v>
      </c>
      <c r="C193" s="48">
        <v>46037</v>
      </c>
      <c r="D193" s="48">
        <v>46203</v>
      </c>
      <c r="E193" s="56">
        <v>20441461</v>
      </c>
      <c r="F193" s="31">
        <v>20441461</v>
      </c>
      <c r="G193" s="39">
        <v>9358741</v>
      </c>
      <c r="H193" s="73">
        <f t="shared" si="4"/>
        <v>0.45783131646020803</v>
      </c>
      <c r="I193" s="34">
        <f t="shared" si="5"/>
        <v>11082720</v>
      </c>
      <c r="M193" s="46" t="s">
        <v>42</v>
      </c>
    </row>
    <row r="194" spans="1:13" ht="108" x14ac:dyDescent="0.25">
      <c r="A194" s="42" t="s">
        <v>239</v>
      </c>
      <c r="B194" s="55" t="s">
        <v>434</v>
      </c>
      <c r="C194" s="48">
        <v>46037</v>
      </c>
      <c r="D194" s="48">
        <v>46295</v>
      </c>
      <c r="E194" s="56">
        <v>49893615</v>
      </c>
      <c r="F194" s="31">
        <v>49893615</v>
      </c>
      <c r="G194" s="39">
        <v>14812167</v>
      </c>
      <c r="H194" s="73">
        <f t="shared" si="4"/>
        <v>0.29687500093949898</v>
      </c>
      <c r="I194" s="34">
        <f t="shared" si="5"/>
        <v>35081448</v>
      </c>
      <c r="M194" s="46" t="s">
        <v>42</v>
      </c>
    </row>
    <row r="195" spans="1:13" ht="81" x14ac:dyDescent="0.25">
      <c r="A195" s="42" t="s">
        <v>240</v>
      </c>
      <c r="B195" s="55" t="s">
        <v>435</v>
      </c>
      <c r="C195" s="48">
        <v>46037</v>
      </c>
      <c r="D195" s="48">
        <v>46295</v>
      </c>
      <c r="E195" s="56">
        <v>31524181</v>
      </c>
      <c r="F195" s="31">
        <v>31524181</v>
      </c>
      <c r="G195" s="39">
        <v>9358741</v>
      </c>
      <c r="H195" s="73">
        <f t="shared" ref="H195:H259" si="6">+G195/F195</f>
        <v>0.29687499256523109</v>
      </c>
      <c r="I195" s="34">
        <f t="shared" ref="I195:I259" si="7">+F195-G195</f>
        <v>22165440</v>
      </c>
      <c r="M195" s="46" t="s">
        <v>42</v>
      </c>
    </row>
    <row r="196" spans="1:13" ht="94.5" x14ac:dyDescent="0.25">
      <c r="A196" s="42" t="s">
        <v>241</v>
      </c>
      <c r="B196" s="55" t="s">
        <v>436</v>
      </c>
      <c r="C196" s="48">
        <v>46037</v>
      </c>
      <c r="D196" s="48">
        <v>46295</v>
      </c>
      <c r="E196" s="56">
        <v>74833621</v>
      </c>
      <c r="F196" s="31">
        <v>74833621</v>
      </c>
      <c r="G196" s="39">
        <v>22216231</v>
      </c>
      <c r="H196" s="73">
        <f t="shared" si="6"/>
        <v>0.29687499686805213</v>
      </c>
      <c r="I196" s="34">
        <f t="shared" si="7"/>
        <v>52617390</v>
      </c>
      <c r="M196" s="46" t="s">
        <v>42</v>
      </c>
    </row>
    <row r="197" spans="1:13" ht="81" x14ac:dyDescent="0.25">
      <c r="A197" s="42" t="s">
        <v>242</v>
      </c>
      <c r="B197" s="55" t="s">
        <v>437</v>
      </c>
      <c r="C197" s="48">
        <v>46037</v>
      </c>
      <c r="D197" s="48">
        <v>46295</v>
      </c>
      <c r="E197" s="56">
        <v>31524181</v>
      </c>
      <c r="F197" s="31">
        <v>31524181</v>
      </c>
      <c r="G197" s="39">
        <v>9358741</v>
      </c>
      <c r="H197" s="73">
        <f t="shared" si="6"/>
        <v>0.29687499256523109</v>
      </c>
      <c r="I197" s="34">
        <f t="shared" si="7"/>
        <v>22165440</v>
      </c>
      <c r="M197" s="46" t="s">
        <v>42</v>
      </c>
    </row>
    <row r="198" spans="1:13" ht="94.5" x14ac:dyDescent="0.25">
      <c r="A198" s="42" t="s">
        <v>243</v>
      </c>
      <c r="B198" s="55" t="s">
        <v>438</v>
      </c>
      <c r="C198" s="48">
        <v>46037</v>
      </c>
      <c r="D198" s="48">
        <v>46295</v>
      </c>
      <c r="E198" s="56">
        <v>28404198</v>
      </c>
      <c r="F198" s="31">
        <v>28404198</v>
      </c>
      <c r="G198" s="39">
        <v>8432496</v>
      </c>
      <c r="H198" s="73">
        <f t="shared" si="6"/>
        <v>0.2968749900982946</v>
      </c>
      <c r="I198" s="34">
        <f t="shared" si="7"/>
        <v>19971702</v>
      </c>
      <c r="M198" s="46" t="s">
        <v>42</v>
      </c>
    </row>
    <row r="199" spans="1:13" ht="121.5" x14ac:dyDescent="0.25">
      <c r="A199" s="42" t="s">
        <v>244</v>
      </c>
      <c r="B199" s="55" t="s">
        <v>439</v>
      </c>
      <c r="C199" s="48">
        <v>46037</v>
      </c>
      <c r="D199" s="48">
        <v>46295</v>
      </c>
      <c r="E199" s="56">
        <v>74833621</v>
      </c>
      <c r="F199" s="31">
        <v>74833621</v>
      </c>
      <c r="G199" s="39">
        <v>22216231</v>
      </c>
      <c r="H199" s="73">
        <f t="shared" si="6"/>
        <v>0.29687499686805213</v>
      </c>
      <c r="I199" s="34">
        <f t="shared" si="7"/>
        <v>52617390</v>
      </c>
      <c r="M199" s="46" t="s">
        <v>42</v>
      </c>
    </row>
    <row r="200" spans="1:13" ht="108" x14ac:dyDescent="0.25">
      <c r="A200" s="42" t="s">
        <v>245</v>
      </c>
      <c r="B200" s="55" t="s">
        <v>30</v>
      </c>
      <c r="C200" s="48">
        <v>46037</v>
      </c>
      <c r="D200" s="48">
        <v>46295</v>
      </c>
      <c r="E200" s="56">
        <v>41118498</v>
      </c>
      <c r="F200" s="31">
        <v>41118498</v>
      </c>
      <c r="G200" s="39">
        <v>12207054</v>
      </c>
      <c r="H200" s="73">
        <f t="shared" si="6"/>
        <v>0.29687499772000425</v>
      </c>
      <c r="I200" s="34">
        <f t="shared" si="7"/>
        <v>28911444</v>
      </c>
      <c r="M200" s="46" t="s">
        <v>42</v>
      </c>
    </row>
    <row r="201" spans="1:13" ht="81" x14ac:dyDescent="0.25">
      <c r="A201" s="42" t="s">
        <v>246</v>
      </c>
      <c r="B201" s="55" t="s">
        <v>36</v>
      </c>
      <c r="C201" s="48">
        <v>46037</v>
      </c>
      <c r="D201" s="48">
        <v>46295</v>
      </c>
      <c r="E201" s="56">
        <v>49893615</v>
      </c>
      <c r="F201" s="31">
        <v>49893615</v>
      </c>
      <c r="G201" s="39">
        <v>14812167</v>
      </c>
      <c r="H201" s="73">
        <f t="shared" si="6"/>
        <v>0.29687500093949898</v>
      </c>
      <c r="I201" s="34">
        <f t="shared" si="7"/>
        <v>35081448</v>
      </c>
      <c r="M201" s="46" t="s">
        <v>42</v>
      </c>
    </row>
    <row r="202" spans="1:13" ht="94.5" x14ac:dyDescent="0.25">
      <c r="A202" s="42" t="s">
        <v>247</v>
      </c>
      <c r="B202" s="55" t="s">
        <v>440</v>
      </c>
      <c r="C202" s="48">
        <v>46037</v>
      </c>
      <c r="D202" s="48">
        <v>46295</v>
      </c>
      <c r="E202" s="56">
        <v>56121796</v>
      </c>
      <c r="F202" s="31">
        <v>56121796</v>
      </c>
      <c r="G202" s="39">
        <v>16661158</v>
      </c>
      <c r="H202" s="73">
        <f t="shared" si="6"/>
        <v>0.29687499665905204</v>
      </c>
      <c r="I202" s="34">
        <f t="shared" si="7"/>
        <v>39460638</v>
      </c>
      <c r="M202" s="46" t="s">
        <v>42</v>
      </c>
    </row>
    <row r="203" spans="1:13" ht="94.5" x14ac:dyDescent="0.25">
      <c r="A203" s="42" t="s">
        <v>248</v>
      </c>
      <c r="B203" s="55" t="s">
        <v>441</v>
      </c>
      <c r="C203" s="48">
        <v>46037</v>
      </c>
      <c r="D203" s="48">
        <v>46295</v>
      </c>
      <c r="E203" s="56">
        <v>56121796</v>
      </c>
      <c r="F203" s="31">
        <v>56121796</v>
      </c>
      <c r="G203" s="39">
        <v>16661158</v>
      </c>
      <c r="H203" s="73">
        <f t="shared" si="6"/>
        <v>0.29687499665905204</v>
      </c>
      <c r="I203" s="34">
        <f t="shared" si="7"/>
        <v>39460638</v>
      </c>
      <c r="M203" s="46" t="s">
        <v>42</v>
      </c>
    </row>
    <row r="204" spans="1:13" ht="121.5" x14ac:dyDescent="0.25">
      <c r="A204" s="42" t="s">
        <v>249</v>
      </c>
      <c r="B204" s="55" t="s">
        <v>38</v>
      </c>
      <c r="C204" s="48">
        <v>46037</v>
      </c>
      <c r="D204" s="48">
        <v>46295</v>
      </c>
      <c r="E204" s="56">
        <v>41118498</v>
      </c>
      <c r="F204" s="31">
        <v>41118498</v>
      </c>
      <c r="G204" s="39">
        <v>12207054</v>
      </c>
      <c r="H204" s="73">
        <f t="shared" si="6"/>
        <v>0.29687499772000425</v>
      </c>
      <c r="I204" s="34">
        <f t="shared" si="7"/>
        <v>28911444</v>
      </c>
      <c r="M204" s="46" t="s">
        <v>42</v>
      </c>
    </row>
    <row r="205" spans="1:13" ht="81" x14ac:dyDescent="0.25">
      <c r="A205" s="42" t="s">
        <v>250</v>
      </c>
      <c r="B205" s="55" t="s">
        <v>32</v>
      </c>
      <c r="C205" s="48">
        <v>46037</v>
      </c>
      <c r="D205" s="48">
        <v>46295</v>
      </c>
      <c r="E205" s="56">
        <v>49893615</v>
      </c>
      <c r="F205" s="31">
        <v>49893615</v>
      </c>
      <c r="G205" s="39">
        <v>14812167</v>
      </c>
      <c r="H205" s="73">
        <f t="shared" si="6"/>
        <v>0.29687500093949898</v>
      </c>
      <c r="I205" s="34">
        <f t="shared" si="7"/>
        <v>35081448</v>
      </c>
      <c r="M205" s="46" t="s">
        <v>42</v>
      </c>
    </row>
    <row r="206" spans="1:13" ht="67.5" x14ac:dyDescent="0.25">
      <c r="A206" s="42" t="s">
        <v>251</v>
      </c>
      <c r="B206" s="55" t="s">
        <v>44</v>
      </c>
      <c r="C206" s="48">
        <v>46037</v>
      </c>
      <c r="D206" s="48">
        <v>46295</v>
      </c>
      <c r="E206" s="56">
        <v>31524181</v>
      </c>
      <c r="F206" s="31">
        <v>31524181</v>
      </c>
      <c r="G206" s="39">
        <v>9358741</v>
      </c>
      <c r="H206" s="73">
        <f t="shared" si="6"/>
        <v>0.29687499256523109</v>
      </c>
      <c r="I206" s="34">
        <f t="shared" si="7"/>
        <v>22165440</v>
      </c>
      <c r="M206" s="46" t="s">
        <v>42</v>
      </c>
    </row>
    <row r="207" spans="1:13" ht="81" x14ac:dyDescent="0.25">
      <c r="A207" s="42" t="s">
        <v>252</v>
      </c>
      <c r="B207" s="55" t="s">
        <v>29</v>
      </c>
      <c r="C207" s="48">
        <v>46037</v>
      </c>
      <c r="D207" s="48">
        <v>46295</v>
      </c>
      <c r="E207" s="56">
        <v>31524181</v>
      </c>
      <c r="F207" s="31">
        <v>31524181</v>
      </c>
      <c r="G207" s="39">
        <v>9358741</v>
      </c>
      <c r="H207" s="73">
        <f t="shared" si="6"/>
        <v>0.29687499256523109</v>
      </c>
      <c r="I207" s="34">
        <f t="shared" si="7"/>
        <v>22165440</v>
      </c>
      <c r="M207" s="46" t="s">
        <v>42</v>
      </c>
    </row>
    <row r="208" spans="1:13" ht="108" x14ac:dyDescent="0.25">
      <c r="A208" s="42" t="s">
        <v>253</v>
      </c>
      <c r="B208" s="55" t="s">
        <v>442</v>
      </c>
      <c r="C208" s="48">
        <v>46037</v>
      </c>
      <c r="D208" s="48">
        <v>46203</v>
      </c>
      <c r="E208" s="56">
        <v>40438928</v>
      </c>
      <c r="F208" s="31">
        <v>40438928</v>
      </c>
      <c r="G208" s="39">
        <v>18514208</v>
      </c>
      <c r="H208" s="73">
        <f t="shared" si="6"/>
        <v>0.45783132530120479</v>
      </c>
      <c r="I208" s="34">
        <f t="shared" si="7"/>
        <v>21924720</v>
      </c>
      <c r="M208" s="46" t="s">
        <v>42</v>
      </c>
    </row>
    <row r="209" spans="1:13" ht="108" x14ac:dyDescent="0.25">
      <c r="A209" s="42" t="s">
        <v>254</v>
      </c>
      <c r="B209" s="55" t="s">
        <v>443</v>
      </c>
      <c r="C209" s="48">
        <v>46042</v>
      </c>
      <c r="D209" s="48">
        <v>46203</v>
      </c>
      <c r="E209" s="56">
        <v>27717111</v>
      </c>
      <c r="F209" s="31">
        <v>27717111</v>
      </c>
      <c r="G209" s="39">
        <v>12223074</v>
      </c>
      <c r="H209" s="73">
        <f t="shared" si="6"/>
        <v>0.44099379621490853</v>
      </c>
      <c r="I209" s="34">
        <f t="shared" si="7"/>
        <v>15494037</v>
      </c>
      <c r="M209" s="46" t="s">
        <v>42</v>
      </c>
    </row>
    <row r="210" spans="1:13" ht="135" x14ac:dyDescent="0.25">
      <c r="A210" s="42" t="s">
        <v>255</v>
      </c>
      <c r="B210" s="55" t="s">
        <v>444</v>
      </c>
      <c r="C210" s="48">
        <v>46042</v>
      </c>
      <c r="D210" s="48">
        <v>46387</v>
      </c>
      <c r="E210" s="56">
        <v>116291162</v>
      </c>
      <c r="F210" s="31">
        <v>116291162</v>
      </c>
      <c r="G210" s="39">
        <v>24213116</v>
      </c>
      <c r="H210" s="73">
        <f t="shared" si="6"/>
        <v>0.2082111450567499</v>
      </c>
      <c r="I210" s="34">
        <f t="shared" si="7"/>
        <v>92078046</v>
      </c>
      <c r="M210" s="46" t="s">
        <v>42</v>
      </c>
    </row>
    <row r="211" spans="1:13" ht="148.5" x14ac:dyDescent="0.25">
      <c r="A211" s="42" t="s">
        <v>256</v>
      </c>
      <c r="B211" s="55" t="s">
        <v>445</v>
      </c>
      <c r="C211" s="48">
        <v>46037</v>
      </c>
      <c r="D211" s="48">
        <v>46295</v>
      </c>
      <c r="E211" s="56">
        <v>44071927</v>
      </c>
      <c r="F211" s="31">
        <v>44071927</v>
      </c>
      <c r="G211" s="39">
        <v>13083853</v>
      </c>
      <c r="H211" s="73">
        <f t="shared" si="6"/>
        <v>0.29687499255478439</v>
      </c>
      <c r="I211" s="34">
        <f t="shared" si="7"/>
        <v>30988074</v>
      </c>
      <c r="M211" s="46" t="s">
        <v>42</v>
      </c>
    </row>
    <row r="212" spans="1:13" ht="108" x14ac:dyDescent="0.25">
      <c r="A212" s="42" t="s">
        <v>257</v>
      </c>
      <c r="B212" s="55" t="s">
        <v>446</v>
      </c>
      <c r="C212" s="48">
        <v>46037</v>
      </c>
      <c r="D212" s="48">
        <v>46295</v>
      </c>
      <c r="E212" s="56">
        <v>62363648</v>
      </c>
      <c r="F212" s="31">
        <v>62363648</v>
      </c>
      <c r="G212" s="39">
        <v>18514208</v>
      </c>
      <c r="H212" s="73">
        <f t="shared" si="6"/>
        <v>0.296875</v>
      </c>
      <c r="I212" s="34">
        <f t="shared" si="7"/>
        <v>43849440</v>
      </c>
      <c r="M212" s="46" t="s">
        <v>42</v>
      </c>
    </row>
    <row r="213" spans="1:13" ht="81" x14ac:dyDescent="0.25">
      <c r="A213" s="42" t="s">
        <v>258</v>
      </c>
      <c r="B213" s="55" t="s">
        <v>447</v>
      </c>
      <c r="C213" s="48">
        <v>46037</v>
      </c>
      <c r="D213" s="48">
        <v>46295</v>
      </c>
      <c r="E213" s="56">
        <v>49893615</v>
      </c>
      <c r="F213" s="31">
        <v>49893615</v>
      </c>
      <c r="G213" s="39">
        <v>14812167</v>
      </c>
      <c r="H213" s="73">
        <f t="shared" si="6"/>
        <v>0.29687500093949898</v>
      </c>
      <c r="I213" s="34">
        <f t="shared" si="7"/>
        <v>35081448</v>
      </c>
      <c r="M213" s="46" t="s">
        <v>42</v>
      </c>
    </row>
    <row r="214" spans="1:13" ht="81" x14ac:dyDescent="0.25">
      <c r="A214" s="42" t="s">
        <v>259</v>
      </c>
      <c r="B214" s="55" t="s">
        <v>427</v>
      </c>
      <c r="C214" s="48">
        <v>46037</v>
      </c>
      <c r="D214" s="48">
        <v>46295</v>
      </c>
      <c r="E214" s="56">
        <v>25439684</v>
      </c>
      <c r="F214" s="31">
        <v>25439684</v>
      </c>
      <c r="G214" s="39">
        <v>7552406</v>
      </c>
      <c r="H214" s="73">
        <f t="shared" si="6"/>
        <v>0.29687499262962541</v>
      </c>
      <c r="I214" s="34">
        <f t="shared" si="7"/>
        <v>17887278</v>
      </c>
      <c r="M214" s="46" t="s">
        <v>42</v>
      </c>
    </row>
    <row r="215" spans="1:13" ht="81" x14ac:dyDescent="0.25">
      <c r="A215" s="42" t="s">
        <v>260</v>
      </c>
      <c r="B215" s="55" t="s">
        <v>427</v>
      </c>
      <c r="C215" s="48">
        <v>46037</v>
      </c>
      <c r="D215" s="48">
        <v>46295</v>
      </c>
      <c r="E215" s="56">
        <v>25439684</v>
      </c>
      <c r="F215" s="31">
        <v>25439684</v>
      </c>
      <c r="G215" s="39">
        <v>1589980</v>
      </c>
      <c r="H215" s="73">
        <f t="shared" si="6"/>
        <v>6.2499990172833905E-2</v>
      </c>
      <c r="I215" s="34">
        <f t="shared" si="7"/>
        <v>23849704</v>
      </c>
      <c r="M215" s="46" t="s">
        <v>42</v>
      </c>
    </row>
    <row r="216" spans="1:13" ht="108" x14ac:dyDescent="0.25">
      <c r="A216" s="42" t="s">
        <v>261</v>
      </c>
      <c r="B216" s="55" t="s">
        <v>31</v>
      </c>
      <c r="C216" s="48">
        <v>46037</v>
      </c>
      <c r="D216" s="48">
        <v>46295</v>
      </c>
      <c r="E216" s="56">
        <v>41118498</v>
      </c>
      <c r="F216" s="31">
        <v>41118498</v>
      </c>
      <c r="G216" s="39">
        <v>12207054</v>
      </c>
      <c r="H216" s="73">
        <f t="shared" si="6"/>
        <v>0.29687499772000425</v>
      </c>
      <c r="I216" s="34">
        <f t="shared" si="7"/>
        <v>28911444</v>
      </c>
      <c r="M216" s="46" t="s">
        <v>42</v>
      </c>
    </row>
    <row r="217" spans="1:13" ht="94.5" x14ac:dyDescent="0.25">
      <c r="A217" s="42" t="s">
        <v>262</v>
      </c>
      <c r="B217" s="55" t="s">
        <v>37</v>
      </c>
      <c r="C217" s="48">
        <v>46037</v>
      </c>
      <c r="D217" s="48">
        <v>46295</v>
      </c>
      <c r="E217" s="56">
        <v>25439684</v>
      </c>
      <c r="F217" s="31">
        <v>25439684</v>
      </c>
      <c r="G217" s="39">
        <v>7552406</v>
      </c>
      <c r="H217" s="73">
        <f t="shared" si="6"/>
        <v>0.29687499262962541</v>
      </c>
      <c r="I217" s="34">
        <f t="shared" si="7"/>
        <v>17887278</v>
      </c>
      <c r="M217" s="46" t="s">
        <v>42</v>
      </c>
    </row>
    <row r="218" spans="1:13" ht="81" x14ac:dyDescent="0.25">
      <c r="A218" s="42" t="s">
        <v>263</v>
      </c>
      <c r="B218" s="55" t="s">
        <v>9</v>
      </c>
      <c r="C218" s="48">
        <v>46037</v>
      </c>
      <c r="D218" s="48">
        <v>46295</v>
      </c>
      <c r="E218" s="56">
        <v>25439684</v>
      </c>
      <c r="F218" s="31">
        <v>25439684</v>
      </c>
      <c r="G218" s="39">
        <v>7552406</v>
      </c>
      <c r="H218" s="73">
        <f t="shared" si="6"/>
        <v>0.29687499262962541</v>
      </c>
      <c r="I218" s="34">
        <f t="shared" si="7"/>
        <v>17887278</v>
      </c>
      <c r="M218" s="46" t="s">
        <v>42</v>
      </c>
    </row>
    <row r="219" spans="1:13" ht="94.5" x14ac:dyDescent="0.25">
      <c r="A219" s="42" t="s">
        <v>264</v>
      </c>
      <c r="B219" s="55" t="s">
        <v>40</v>
      </c>
      <c r="C219" s="48">
        <v>46037</v>
      </c>
      <c r="D219" s="48">
        <v>46295</v>
      </c>
      <c r="E219" s="56">
        <v>25439684</v>
      </c>
      <c r="F219" s="31">
        <v>25439684</v>
      </c>
      <c r="G219" s="39">
        <v>7552406</v>
      </c>
      <c r="H219" s="73">
        <f t="shared" si="6"/>
        <v>0.29687499262962541</v>
      </c>
      <c r="I219" s="34">
        <f t="shared" si="7"/>
        <v>17887278</v>
      </c>
      <c r="M219" s="46" t="s">
        <v>42</v>
      </c>
    </row>
    <row r="220" spans="1:13" ht="94.5" x14ac:dyDescent="0.25">
      <c r="A220" s="42" t="s">
        <v>265</v>
      </c>
      <c r="B220" s="55" t="s">
        <v>448</v>
      </c>
      <c r="C220" s="48">
        <v>46037</v>
      </c>
      <c r="D220" s="48">
        <v>46295</v>
      </c>
      <c r="E220" s="56">
        <v>31524181</v>
      </c>
      <c r="F220" s="31">
        <v>31524181</v>
      </c>
      <c r="G220" s="39">
        <v>9358741</v>
      </c>
      <c r="H220" s="73">
        <f t="shared" si="6"/>
        <v>0.29687499256523109</v>
      </c>
      <c r="I220" s="34">
        <f t="shared" si="7"/>
        <v>22165440</v>
      </c>
      <c r="M220" s="46" t="s">
        <v>42</v>
      </c>
    </row>
    <row r="221" spans="1:13" ht="121.5" x14ac:dyDescent="0.25">
      <c r="A221" s="57" t="s">
        <v>266</v>
      </c>
      <c r="B221" s="55" t="s">
        <v>449</v>
      </c>
      <c r="C221" s="48">
        <v>46037</v>
      </c>
      <c r="D221" s="48">
        <v>46295</v>
      </c>
      <c r="E221" s="56">
        <v>41118498</v>
      </c>
      <c r="F221" s="31">
        <v>41118498</v>
      </c>
      <c r="G221" s="39">
        <v>12207054</v>
      </c>
      <c r="H221" s="73">
        <f t="shared" si="6"/>
        <v>0.29687499772000425</v>
      </c>
      <c r="I221" s="34">
        <f t="shared" si="7"/>
        <v>28911444</v>
      </c>
      <c r="M221" s="58" t="s">
        <v>42</v>
      </c>
    </row>
    <row r="222" spans="1:13" ht="94.5" x14ac:dyDescent="0.25">
      <c r="A222" s="42" t="s">
        <v>267</v>
      </c>
      <c r="B222" s="55" t="s">
        <v>450</v>
      </c>
      <c r="C222" s="48">
        <v>46037</v>
      </c>
      <c r="D222" s="48">
        <v>46295</v>
      </c>
      <c r="E222" s="56">
        <v>31524181</v>
      </c>
      <c r="F222" s="31">
        <v>31524181</v>
      </c>
      <c r="G222" s="39">
        <v>9358741</v>
      </c>
      <c r="H222" s="73">
        <f t="shared" si="6"/>
        <v>0.29687499256523109</v>
      </c>
      <c r="I222" s="34">
        <f t="shared" si="7"/>
        <v>22165440</v>
      </c>
      <c r="M222" s="46" t="s">
        <v>42</v>
      </c>
    </row>
    <row r="223" spans="1:13" ht="108" x14ac:dyDescent="0.25">
      <c r="A223" s="42" t="s">
        <v>268</v>
      </c>
      <c r="B223" s="55" t="s">
        <v>451</v>
      </c>
      <c r="C223" s="48">
        <v>46037</v>
      </c>
      <c r="D223" s="48">
        <v>46203</v>
      </c>
      <c r="E223" s="56">
        <v>40438928</v>
      </c>
      <c r="F223" s="31">
        <v>40438928</v>
      </c>
      <c r="G223" s="39">
        <v>18514208</v>
      </c>
      <c r="H223" s="73">
        <f t="shared" si="6"/>
        <v>0.45783132530120479</v>
      </c>
      <c r="I223" s="34">
        <f t="shared" si="7"/>
        <v>21924720</v>
      </c>
      <c r="M223" s="46" t="s">
        <v>42</v>
      </c>
    </row>
    <row r="224" spans="1:13" ht="54" x14ac:dyDescent="0.25">
      <c r="A224" s="42" t="s">
        <v>269</v>
      </c>
      <c r="B224" s="55" t="s">
        <v>452</v>
      </c>
      <c r="C224" s="48">
        <v>46043</v>
      </c>
      <c r="D224" s="48">
        <v>46285</v>
      </c>
      <c r="E224" s="56">
        <v>22061171</v>
      </c>
      <c r="F224" s="31">
        <v>22061171</v>
      </c>
      <c r="G224" s="39">
        <v>5515292</v>
      </c>
      <c r="H224" s="73">
        <f t="shared" si="6"/>
        <v>0.24999996600361785</v>
      </c>
      <c r="I224" s="34">
        <f t="shared" si="7"/>
        <v>16545879</v>
      </c>
      <c r="M224" s="46" t="s">
        <v>41</v>
      </c>
    </row>
    <row r="225" spans="1:13" ht="108" x14ac:dyDescent="0.25">
      <c r="A225" s="59" t="s">
        <v>270</v>
      </c>
      <c r="B225" s="55" t="s">
        <v>453</v>
      </c>
      <c r="C225" s="60">
        <v>46042</v>
      </c>
      <c r="D225" s="60">
        <v>46203</v>
      </c>
      <c r="E225" s="56">
        <v>27717111</v>
      </c>
      <c r="F225" s="31">
        <v>27717111</v>
      </c>
      <c r="G225" s="39">
        <v>12223074</v>
      </c>
      <c r="H225" s="73">
        <f t="shared" si="6"/>
        <v>0.44099379621490853</v>
      </c>
      <c r="I225" s="34">
        <f t="shared" si="7"/>
        <v>15494037</v>
      </c>
      <c r="M225" s="61" t="s">
        <v>42</v>
      </c>
    </row>
    <row r="226" spans="1:13" ht="121.5" x14ac:dyDescent="0.25">
      <c r="A226" s="42" t="s">
        <v>271</v>
      </c>
      <c r="B226" s="47" t="s">
        <v>35</v>
      </c>
      <c r="C226" s="48">
        <v>46042</v>
      </c>
      <c r="D226" s="48">
        <v>46295</v>
      </c>
      <c r="E226" s="45">
        <v>61145608</v>
      </c>
      <c r="F226" s="31">
        <v>61145608</v>
      </c>
      <c r="G226" s="39">
        <v>17296168</v>
      </c>
      <c r="H226" s="73">
        <f t="shared" si="6"/>
        <v>0.28286852589641437</v>
      </c>
      <c r="I226" s="34">
        <f t="shared" si="7"/>
        <v>43849440</v>
      </c>
      <c r="M226" s="46" t="s">
        <v>42</v>
      </c>
    </row>
    <row r="227" spans="1:13" ht="94.5" x14ac:dyDescent="0.25">
      <c r="A227" s="62" t="s">
        <v>272</v>
      </c>
      <c r="B227" s="63" t="s">
        <v>305</v>
      </c>
      <c r="C227" s="64">
        <v>46042</v>
      </c>
      <c r="D227" s="64">
        <v>46295</v>
      </c>
      <c r="E227" s="65">
        <v>48919130</v>
      </c>
      <c r="F227" s="31">
        <v>48919130</v>
      </c>
      <c r="G227" s="39">
        <v>13837682</v>
      </c>
      <c r="H227" s="73">
        <f t="shared" si="6"/>
        <v>0.28286852198720625</v>
      </c>
      <c r="I227" s="34">
        <f t="shared" si="7"/>
        <v>35081448</v>
      </c>
      <c r="M227" s="66" t="s">
        <v>42</v>
      </c>
    </row>
    <row r="228" spans="1:13" ht="108" x14ac:dyDescent="0.25">
      <c r="A228" s="42" t="s">
        <v>273</v>
      </c>
      <c r="B228" s="55" t="s">
        <v>454</v>
      </c>
      <c r="C228" s="48">
        <v>46042</v>
      </c>
      <c r="D228" s="48">
        <v>46295</v>
      </c>
      <c r="E228" s="56">
        <v>55025667</v>
      </c>
      <c r="F228" s="31">
        <v>55025667</v>
      </c>
      <c r="G228" s="39">
        <v>15565029</v>
      </c>
      <c r="H228" s="73">
        <f t="shared" si="6"/>
        <v>0.28286852024892312</v>
      </c>
      <c r="I228" s="34">
        <f t="shared" si="7"/>
        <v>39460638</v>
      </c>
      <c r="M228" s="46" t="s">
        <v>42</v>
      </c>
    </row>
    <row r="229" spans="1:13" ht="40.5" x14ac:dyDescent="0.25">
      <c r="A229" s="42" t="s">
        <v>274</v>
      </c>
      <c r="B229" s="55" t="s">
        <v>455</v>
      </c>
      <c r="C229" s="48">
        <v>46052</v>
      </c>
      <c r="D229" s="48">
        <v>46149</v>
      </c>
      <c r="E229" s="56">
        <v>14378658</v>
      </c>
      <c r="F229" s="31">
        <v>14378658</v>
      </c>
      <c r="G229" s="39">
        <v>0</v>
      </c>
      <c r="H229" s="73">
        <f t="shared" si="6"/>
        <v>0</v>
      </c>
      <c r="I229" s="34">
        <f t="shared" si="7"/>
        <v>14378658</v>
      </c>
      <c r="M229" s="46" t="s">
        <v>41</v>
      </c>
    </row>
    <row r="230" spans="1:13" ht="108" x14ac:dyDescent="0.25">
      <c r="A230" s="42" t="s">
        <v>275</v>
      </c>
      <c r="B230" s="55" t="s">
        <v>456</v>
      </c>
      <c r="C230" s="48">
        <v>46043</v>
      </c>
      <c r="D230" s="48">
        <v>46203</v>
      </c>
      <c r="E230" s="56">
        <v>38977280</v>
      </c>
      <c r="F230" s="31">
        <v>38977280</v>
      </c>
      <c r="G230" s="39">
        <v>17052560</v>
      </c>
      <c r="H230" s="73">
        <f t="shared" si="6"/>
        <v>0.4375</v>
      </c>
      <c r="I230" s="34">
        <f t="shared" si="7"/>
        <v>21924720</v>
      </c>
      <c r="M230" s="46" t="s">
        <v>42</v>
      </c>
    </row>
    <row r="231" spans="1:13" ht="135" x14ac:dyDescent="0.25">
      <c r="A231" s="42" t="s">
        <v>276</v>
      </c>
      <c r="B231" s="55" t="s">
        <v>457</v>
      </c>
      <c r="C231" s="48">
        <v>46043</v>
      </c>
      <c r="D231" s="48">
        <v>46203</v>
      </c>
      <c r="E231" s="56">
        <v>38977280</v>
      </c>
      <c r="F231" s="31">
        <v>38977280</v>
      </c>
      <c r="G231" s="39">
        <v>17052560</v>
      </c>
      <c r="H231" s="73">
        <f t="shared" si="6"/>
        <v>0.4375</v>
      </c>
      <c r="I231" s="34">
        <f t="shared" si="7"/>
        <v>21924720</v>
      </c>
      <c r="M231" s="46" t="s">
        <v>42</v>
      </c>
    </row>
    <row r="232" spans="1:13" ht="94.5" x14ac:dyDescent="0.25">
      <c r="A232" s="42" t="s">
        <v>277</v>
      </c>
      <c r="B232" s="55" t="s">
        <v>458</v>
      </c>
      <c r="C232" s="48">
        <v>46043</v>
      </c>
      <c r="D232" s="48">
        <v>46295</v>
      </c>
      <c r="E232" s="56">
        <v>60902000</v>
      </c>
      <c r="F232" s="31">
        <v>60902000</v>
      </c>
      <c r="G232" s="39">
        <v>17052560</v>
      </c>
      <c r="H232" s="73">
        <f t="shared" si="6"/>
        <v>0.28000000000000003</v>
      </c>
      <c r="I232" s="34">
        <f t="shared" si="7"/>
        <v>43849440</v>
      </c>
      <c r="M232" s="46" t="s">
        <v>42</v>
      </c>
    </row>
    <row r="233" spans="1:13" ht="94.5" x14ac:dyDescent="0.25">
      <c r="A233" s="42" t="s">
        <v>278</v>
      </c>
      <c r="B233" s="55" t="s">
        <v>459</v>
      </c>
      <c r="C233" s="48">
        <v>46050</v>
      </c>
      <c r="D233" s="48">
        <v>46387</v>
      </c>
      <c r="E233" s="67">
        <v>160322512</v>
      </c>
      <c r="F233" s="31">
        <v>160322512</v>
      </c>
      <c r="G233" s="39">
        <v>24048377</v>
      </c>
      <c r="H233" s="73">
        <f t="shared" si="6"/>
        <v>0.15000000124748544</v>
      </c>
      <c r="I233" s="34">
        <f t="shared" si="7"/>
        <v>136274135</v>
      </c>
      <c r="M233" s="46" t="s">
        <v>41</v>
      </c>
    </row>
    <row r="234" spans="1:13" ht="54" x14ac:dyDescent="0.25">
      <c r="A234" s="42" t="s">
        <v>279</v>
      </c>
      <c r="B234" s="55" t="s">
        <v>10</v>
      </c>
      <c r="C234" s="48">
        <v>46052</v>
      </c>
      <c r="D234" s="48">
        <v>46387</v>
      </c>
      <c r="E234" s="56">
        <v>19147478</v>
      </c>
      <c r="F234" s="31">
        <v>19147478</v>
      </c>
      <c r="G234" s="39">
        <v>0</v>
      </c>
      <c r="H234" s="73">
        <f t="shared" si="6"/>
        <v>0</v>
      </c>
      <c r="I234" s="34">
        <f t="shared" si="7"/>
        <v>19147478</v>
      </c>
      <c r="M234" s="46" t="s">
        <v>41</v>
      </c>
    </row>
    <row r="235" spans="1:13" ht="108" x14ac:dyDescent="0.25">
      <c r="A235" s="42" t="s">
        <v>280</v>
      </c>
      <c r="B235" s="55" t="s">
        <v>460</v>
      </c>
      <c r="C235" s="48">
        <v>46044</v>
      </c>
      <c r="D235" s="48">
        <v>46295</v>
      </c>
      <c r="E235" s="56">
        <v>72787390</v>
      </c>
      <c r="F235" s="31">
        <v>72787390</v>
      </c>
      <c r="G235" s="39">
        <v>20170000</v>
      </c>
      <c r="H235" s="73">
        <f t="shared" si="6"/>
        <v>0.2771084387007145</v>
      </c>
      <c r="I235" s="34">
        <f t="shared" si="7"/>
        <v>52617390</v>
      </c>
      <c r="M235" s="46" t="s">
        <v>42</v>
      </c>
    </row>
    <row r="236" spans="1:13" ht="94.5" x14ac:dyDescent="0.25">
      <c r="A236" s="42" t="s">
        <v>281</v>
      </c>
      <c r="B236" s="55" t="s">
        <v>461</v>
      </c>
      <c r="C236" s="48">
        <v>46044</v>
      </c>
      <c r="D236" s="48">
        <v>46295</v>
      </c>
      <c r="E236" s="56">
        <v>60658392</v>
      </c>
      <c r="F236" s="31">
        <v>60658392</v>
      </c>
      <c r="G236" s="39">
        <v>16808952</v>
      </c>
      <c r="H236" s="73">
        <f t="shared" si="6"/>
        <v>0.27710843373493976</v>
      </c>
      <c r="I236" s="34">
        <f t="shared" si="7"/>
        <v>43849440</v>
      </c>
      <c r="M236" s="46" t="s">
        <v>42</v>
      </c>
    </row>
    <row r="237" spans="1:13" ht="94.5" x14ac:dyDescent="0.25">
      <c r="A237" s="42" t="s">
        <v>282</v>
      </c>
      <c r="B237" s="55" t="s">
        <v>462</v>
      </c>
      <c r="C237" s="48">
        <v>46044</v>
      </c>
      <c r="D237" s="48">
        <v>46295</v>
      </c>
      <c r="E237" s="56">
        <v>30662192</v>
      </c>
      <c r="F237" s="31">
        <v>30662192</v>
      </c>
      <c r="G237" s="39">
        <v>8496752</v>
      </c>
      <c r="H237" s="73">
        <f t="shared" si="6"/>
        <v>0.27710843373493976</v>
      </c>
      <c r="I237" s="34">
        <f t="shared" si="7"/>
        <v>22165440</v>
      </c>
      <c r="M237" s="46" t="s">
        <v>42</v>
      </c>
    </row>
    <row r="238" spans="1:13" ht="148.5" x14ac:dyDescent="0.25">
      <c r="A238" s="42" t="s">
        <v>283</v>
      </c>
      <c r="B238" s="55" t="s">
        <v>463</v>
      </c>
      <c r="C238" s="48">
        <v>46044</v>
      </c>
      <c r="D238" s="48">
        <v>46203</v>
      </c>
      <c r="E238" s="56">
        <v>38733672</v>
      </c>
      <c r="F238" s="31">
        <v>38733672</v>
      </c>
      <c r="G238" s="39">
        <v>16808952</v>
      </c>
      <c r="H238" s="73">
        <f t="shared" si="6"/>
        <v>0.43396226415094341</v>
      </c>
      <c r="I238" s="34">
        <f t="shared" si="7"/>
        <v>21924720</v>
      </c>
      <c r="M238" s="46" t="s">
        <v>42</v>
      </c>
    </row>
    <row r="239" spans="1:13" ht="54" x14ac:dyDescent="0.25">
      <c r="A239" s="59" t="s">
        <v>284</v>
      </c>
      <c r="B239" s="55" t="s">
        <v>464</v>
      </c>
      <c r="C239" s="60">
        <v>46052</v>
      </c>
      <c r="D239" s="60">
        <v>46387</v>
      </c>
      <c r="E239" s="56">
        <v>38305606</v>
      </c>
      <c r="F239" s="31">
        <v>38305606</v>
      </c>
      <c r="G239" s="39">
        <v>4016302</v>
      </c>
      <c r="H239" s="73">
        <f t="shared" si="6"/>
        <v>0.10484893516630438</v>
      </c>
      <c r="I239" s="34">
        <f t="shared" si="7"/>
        <v>34289304</v>
      </c>
      <c r="M239" s="61" t="s">
        <v>41</v>
      </c>
    </row>
    <row r="240" spans="1:13" ht="67.5" x14ac:dyDescent="0.25">
      <c r="A240" s="42" t="s">
        <v>285</v>
      </c>
      <c r="B240" s="47" t="s">
        <v>465</v>
      </c>
      <c r="C240" s="48">
        <v>46044</v>
      </c>
      <c r="D240" s="48">
        <v>46203</v>
      </c>
      <c r="E240" s="45">
        <v>16916174</v>
      </c>
      <c r="F240" s="31">
        <v>16916174</v>
      </c>
      <c r="G240" s="39">
        <v>7340981</v>
      </c>
      <c r="H240" s="73">
        <f t="shared" si="6"/>
        <v>0.43396225411254341</v>
      </c>
      <c r="I240" s="34">
        <f t="shared" si="7"/>
        <v>9575193</v>
      </c>
      <c r="M240" s="46" t="s">
        <v>42</v>
      </c>
    </row>
    <row r="241" spans="1:13" ht="54" x14ac:dyDescent="0.25">
      <c r="A241" s="68" t="s">
        <v>286</v>
      </c>
      <c r="B241" s="63" t="s">
        <v>466</v>
      </c>
      <c r="C241" s="69">
        <v>46051</v>
      </c>
      <c r="D241" s="69">
        <v>46265</v>
      </c>
      <c r="E241" s="65">
        <v>9555700</v>
      </c>
      <c r="F241" s="31">
        <v>9555700</v>
      </c>
      <c r="G241" s="39">
        <v>0</v>
      </c>
      <c r="H241" s="73">
        <f t="shared" si="6"/>
        <v>0</v>
      </c>
      <c r="I241" s="34">
        <f t="shared" si="7"/>
        <v>9555700</v>
      </c>
      <c r="M241" s="70" t="s">
        <v>41</v>
      </c>
    </row>
    <row r="242" spans="1:13" ht="121.5" x14ac:dyDescent="0.25">
      <c r="A242" s="42" t="s">
        <v>287</v>
      </c>
      <c r="B242" s="47" t="s">
        <v>467</v>
      </c>
      <c r="C242" s="48">
        <v>46048</v>
      </c>
      <c r="D242" s="48">
        <v>46295</v>
      </c>
      <c r="E242" s="45">
        <v>39351688</v>
      </c>
      <c r="F242" s="31">
        <v>39351688</v>
      </c>
      <c r="G242" s="39">
        <v>10440244</v>
      </c>
      <c r="H242" s="73">
        <f t="shared" si="6"/>
        <v>0.26530612867229481</v>
      </c>
      <c r="I242" s="34">
        <f t="shared" si="7"/>
        <v>28911444</v>
      </c>
      <c r="M242" s="46" t="s">
        <v>42</v>
      </c>
    </row>
    <row r="243" spans="1:13" ht="67.5" x14ac:dyDescent="0.25">
      <c r="A243" s="68" t="s">
        <v>288</v>
      </c>
      <c r="B243" s="63" t="s">
        <v>468</v>
      </c>
      <c r="C243" s="69">
        <v>46051</v>
      </c>
      <c r="D243" s="69">
        <v>46387</v>
      </c>
      <c r="E243" s="65">
        <v>9656850</v>
      </c>
      <c r="F243" s="31">
        <v>9656850</v>
      </c>
      <c r="G243" s="39">
        <v>5806010</v>
      </c>
      <c r="H243" s="73">
        <f t="shared" si="6"/>
        <v>0.60123228589032651</v>
      </c>
      <c r="I243" s="34">
        <f t="shared" si="7"/>
        <v>3850840</v>
      </c>
      <c r="M243" s="66" t="s">
        <v>41</v>
      </c>
    </row>
    <row r="244" spans="1:13" ht="108" x14ac:dyDescent="0.25">
      <c r="A244" s="59" t="s">
        <v>289</v>
      </c>
      <c r="B244" s="55" t="s">
        <v>469</v>
      </c>
      <c r="C244" s="60">
        <v>46049</v>
      </c>
      <c r="D244" s="60">
        <v>46203</v>
      </c>
      <c r="E244" s="56">
        <v>33760768</v>
      </c>
      <c r="F244" s="31">
        <v>33760768</v>
      </c>
      <c r="G244" s="39">
        <v>14030449</v>
      </c>
      <c r="H244" s="73">
        <f t="shared" si="6"/>
        <v>0.41558441443038263</v>
      </c>
      <c r="I244" s="34">
        <f t="shared" si="7"/>
        <v>19730319</v>
      </c>
      <c r="M244" s="46" t="s">
        <v>42</v>
      </c>
    </row>
    <row r="245" spans="1:13" ht="121.5" x14ac:dyDescent="0.25">
      <c r="A245" s="59" t="s">
        <v>290</v>
      </c>
      <c r="B245" s="55" t="s">
        <v>470</v>
      </c>
      <c r="C245" s="60">
        <v>46049</v>
      </c>
      <c r="D245" s="60">
        <v>46203</v>
      </c>
      <c r="E245" s="56">
        <v>26512019</v>
      </c>
      <c r="F245" s="31">
        <v>26512019</v>
      </c>
      <c r="G245" s="39">
        <v>11017982</v>
      </c>
      <c r="H245" s="73">
        <f t="shared" si="6"/>
        <v>0.41558441852353833</v>
      </c>
      <c r="I245" s="34">
        <f t="shared" si="7"/>
        <v>15494037</v>
      </c>
      <c r="M245" s="46" t="s">
        <v>42</v>
      </c>
    </row>
    <row r="246" spans="1:13" ht="94.5" x14ac:dyDescent="0.25">
      <c r="A246" s="59" t="s">
        <v>291</v>
      </c>
      <c r="B246" s="55" t="s">
        <v>471</v>
      </c>
      <c r="C246" s="60">
        <v>46049</v>
      </c>
      <c r="D246" s="60">
        <v>46203</v>
      </c>
      <c r="E246" s="56">
        <v>26512019</v>
      </c>
      <c r="F246" s="31">
        <v>26512019</v>
      </c>
      <c r="G246" s="39">
        <v>11017982</v>
      </c>
      <c r="H246" s="73">
        <f t="shared" si="6"/>
        <v>0.41558441852353833</v>
      </c>
      <c r="I246" s="34">
        <f t="shared" si="7"/>
        <v>15494037</v>
      </c>
      <c r="M246" s="46" t="s">
        <v>42</v>
      </c>
    </row>
    <row r="247" spans="1:13" ht="121.5" x14ac:dyDescent="0.25">
      <c r="A247" s="59" t="s">
        <v>292</v>
      </c>
      <c r="B247" s="55" t="s">
        <v>472</v>
      </c>
      <c r="C247" s="60">
        <v>46049</v>
      </c>
      <c r="D247" s="60">
        <v>46203</v>
      </c>
      <c r="E247" s="56">
        <v>37515632</v>
      </c>
      <c r="F247" s="31">
        <v>37515632</v>
      </c>
      <c r="G247" s="39">
        <v>15590912</v>
      </c>
      <c r="H247" s="73">
        <f t="shared" si="6"/>
        <v>0.41558441558441561</v>
      </c>
      <c r="I247" s="34">
        <f t="shared" si="7"/>
        <v>21924720</v>
      </c>
      <c r="M247" s="46" t="s">
        <v>42</v>
      </c>
    </row>
    <row r="248" spans="1:13" ht="108" x14ac:dyDescent="0.25">
      <c r="A248" s="59" t="s">
        <v>293</v>
      </c>
      <c r="B248" s="55" t="s">
        <v>343</v>
      </c>
      <c r="C248" s="60">
        <v>46049</v>
      </c>
      <c r="D248" s="60">
        <v>46203</v>
      </c>
      <c r="E248" s="56">
        <v>17086901</v>
      </c>
      <c r="F248" s="31">
        <v>17086901</v>
      </c>
      <c r="G248" s="39">
        <v>7101050</v>
      </c>
      <c r="H248" s="73">
        <f t="shared" si="6"/>
        <v>0.41558442926543554</v>
      </c>
      <c r="I248" s="34">
        <f t="shared" si="7"/>
        <v>9985851</v>
      </c>
      <c r="M248" s="46" t="s">
        <v>42</v>
      </c>
    </row>
    <row r="249" spans="1:13" ht="94.5" x14ac:dyDescent="0.25">
      <c r="A249" s="59" t="s">
        <v>294</v>
      </c>
      <c r="B249" s="55" t="s">
        <v>450</v>
      </c>
      <c r="C249" s="60">
        <v>46049</v>
      </c>
      <c r="D249" s="60">
        <v>46295</v>
      </c>
      <c r="E249" s="56">
        <v>30046485</v>
      </c>
      <c r="F249" s="31">
        <v>30046485</v>
      </c>
      <c r="G249" s="39">
        <v>7881045</v>
      </c>
      <c r="H249" s="73">
        <f t="shared" si="6"/>
        <v>0.26229507378317296</v>
      </c>
      <c r="I249" s="34">
        <f t="shared" si="7"/>
        <v>22165440</v>
      </c>
      <c r="M249" s="46" t="s">
        <v>42</v>
      </c>
    </row>
    <row r="250" spans="1:13" ht="135" x14ac:dyDescent="0.25">
      <c r="A250" s="59" t="s">
        <v>295</v>
      </c>
      <c r="B250" s="55" t="s">
        <v>473</v>
      </c>
      <c r="C250" s="60">
        <v>46051</v>
      </c>
      <c r="D250" s="60">
        <v>46203</v>
      </c>
      <c r="E250" s="56">
        <v>40730427</v>
      </c>
      <c r="F250" s="31">
        <v>40730427</v>
      </c>
      <c r="G250" s="39">
        <v>16613727</v>
      </c>
      <c r="H250" s="73">
        <f t="shared" si="6"/>
        <v>0.40789474168782958</v>
      </c>
      <c r="I250" s="34">
        <f t="shared" si="7"/>
        <v>24116700</v>
      </c>
      <c r="M250" s="46" t="s">
        <v>42</v>
      </c>
    </row>
    <row r="251" spans="1:13" ht="108" x14ac:dyDescent="0.25">
      <c r="A251" s="42" t="s">
        <v>296</v>
      </c>
      <c r="B251" s="47" t="s">
        <v>343</v>
      </c>
      <c r="C251" s="48">
        <v>46051</v>
      </c>
      <c r="D251" s="48">
        <v>46203</v>
      </c>
      <c r="E251" s="45">
        <v>16864993</v>
      </c>
      <c r="F251" s="31">
        <v>16864993</v>
      </c>
      <c r="G251" s="39">
        <v>6879142</v>
      </c>
      <c r="H251" s="73">
        <f t="shared" si="6"/>
        <v>0.40789474386381303</v>
      </c>
      <c r="I251" s="34">
        <f t="shared" si="7"/>
        <v>9985851</v>
      </c>
      <c r="M251" s="46" t="s">
        <v>42</v>
      </c>
    </row>
    <row r="252" spans="1:13" ht="162" x14ac:dyDescent="0.25">
      <c r="A252" s="42" t="s">
        <v>297</v>
      </c>
      <c r="B252" s="47" t="s">
        <v>474</v>
      </c>
      <c r="C252" s="48">
        <v>46051</v>
      </c>
      <c r="D252" s="48">
        <v>46203</v>
      </c>
      <c r="E252" s="45">
        <v>33322317</v>
      </c>
      <c r="F252" s="31">
        <v>33322317</v>
      </c>
      <c r="G252" s="39">
        <v>13591998</v>
      </c>
      <c r="H252" s="73">
        <f t="shared" si="6"/>
        <v>0.40789474513431945</v>
      </c>
      <c r="I252" s="34">
        <f t="shared" si="7"/>
        <v>19730319</v>
      </c>
      <c r="M252" s="46" t="s">
        <v>42</v>
      </c>
    </row>
    <row r="253" spans="1:13" ht="94.5" x14ac:dyDescent="0.25">
      <c r="A253" s="42" t="s">
        <v>298</v>
      </c>
      <c r="B253" s="47" t="s">
        <v>475</v>
      </c>
      <c r="C253" s="48">
        <v>46051</v>
      </c>
      <c r="D253" s="48">
        <v>46295</v>
      </c>
      <c r="E253" s="45">
        <v>47165058</v>
      </c>
      <c r="F253" s="31">
        <v>47165058</v>
      </c>
      <c r="G253" s="39">
        <v>12083610</v>
      </c>
      <c r="H253" s="73">
        <f t="shared" si="6"/>
        <v>0.25619834921012924</v>
      </c>
      <c r="I253" s="34">
        <f t="shared" si="7"/>
        <v>35081448</v>
      </c>
      <c r="M253" s="46" t="s">
        <v>42</v>
      </c>
    </row>
    <row r="254" spans="1:13" ht="81" x14ac:dyDescent="0.25">
      <c r="A254" s="42" t="s">
        <v>299</v>
      </c>
      <c r="B254" s="47" t="s">
        <v>427</v>
      </c>
      <c r="C254" s="48">
        <v>46051</v>
      </c>
      <c r="D254" s="48">
        <v>46295</v>
      </c>
      <c r="E254" s="45">
        <v>24048452</v>
      </c>
      <c r="F254" s="31">
        <v>24048452</v>
      </c>
      <c r="G254" s="39">
        <v>6161174</v>
      </c>
      <c r="H254" s="73">
        <f t="shared" si="6"/>
        <v>0.25619836154110875</v>
      </c>
      <c r="I254" s="34">
        <f t="shared" si="7"/>
        <v>17887278</v>
      </c>
      <c r="M254" s="46" t="s">
        <v>42</v>
      </c>
    </row>
    <row r="255" spans="1:13" ht="94.5" x14ac:dyDescent="0.25">
      <c r="A255" s="42" t="s">
        <v>300</v>
      </c>
      <c r="B255" s="71" t="s">
        <v>476</v>
      </c>
      <c r="C255" s="48">
        <v>46052</v>
      </c>
      <c r="D255" s="48">
        <v>46295</v>
      </c>
      <c r="E255" s="45">
        <v>58709528</v>
      </c>
      <c r="F255" s="31">
        <v>58709528</v>
      </c>
      <c r="G255" s="39">
        <v>14860088</v>
      </c>
      <c r="H255" s="73">
        <f t="shared" si="6"/>
        <v>0.25311203319502074</v>
      </c>
      <c r="I255" s="34">
        <f t="shared" si="7"/>
        <v>43849440</v>
      </c>
      <c r="M255" s="46" t="s">
        <v>42</v>
      </c>
    </row>
    <row r="256" spans="1:13" ht="40.5" x14ac:dyDescent="0.25">
      <c r="A256" s="74" t="s">
        <v>479</v>
      </c>
      <c r="B256" s="75" t="s">
        <v>481</v>
      </c>
      <c r="C256" s="48">
        <v>46082</v>
      </c>
      <c r="D256" s="76">
        <v>46387</v>
      </c>
      <c r="E256" s="45">
        <v>16231005</v>
      </c>
      <c r="F256" s="31">
        <v>16231005</v>
      </c>
      <c r="G256" s="39">
        <v>1484049</v>
      </c>
      <c r="H256" s="73">
        <f t="shared" si="6"/>
        <v>9.1432970416804135E-2</v>
      </c>
      <c r="I256" s="34">
        <f t="shared" si="7"/>
        <v>14746956</v>
      </c>
      <c r="M256" s="77" t="s">
        <v>41</v>
      </c>
    </row>
    <row r="257" spans="1:13" ht="54" x14ac:dyDescent="0.25">
      <c r="A257" s="74" t="s">
        <v>480</v>
      </c>
      <c r="B257" s="75" t="s">
        <v>482</v>
      </c>
      <c r="C257" s="48">
        <v>46082</v>
      </c>
      <c r="D257" s="76">
        <v>46387</v>
      </c>
      <c r="E257" s="45">
        <v>8128008</v>
      </c>
      <c r="F257" s="31">
        <v>8128008</v>
      </c>
      <c r="G257" s="39">
        <v>812008</v>
      </c>
      <c r="H257" s="73">
        <f t="shared" si="6"/>
        <v>9.9902460725924486E-2</v>
      </c>
      <c r="I257" s="34">
        <f t="shared" si="7"/>
        <v>7316000</v>
      </c>
      <c r="M257" s="77" t="s">
        <v>41</v>
      </c>
    </row>
    <row r="258" spans="1:13" ht="67.5" x14ac:dyDescent="0.25">
      <c r="A258" s="88" t="s">
        <v>487</v>
      </c>
      <c r="B258" s="89" t="s">
        <v>488</v>
      </c>
      <c r="C258" s="91">
        <v>46083</v>
      </c>
      <c r="D258" s="90">
        <v>46387</v>
      </c>
      <c r="E258" s="92">
        <v>1213052479.6199999</v>
      </c>
      <c r="F258" s="31">
        <v>1213052480</v>
      </c>
      <c r="G258" s="39">
        <v>0</v>
      </c>
      <c r="H258" s="73">
        <f t="shared" si="6"/>
        <v>0</v>
      </c>
      <c r="I258" s="34">
        <f t="shared" si="7"/>
        <v>1213052480</v>
      </c>
      <c r="M258" s="77" t="s">
        <v>41</v>
      </c>
    </row>
    <row r="259" spans="1:13" ht="40.5" x14ac:dyDescent="0.25">
      <c r="A259" s="74" t="s">
        <v>489</v>
      </c>
      <c r="B259" s="75" t="s">
        <v>490</v>
      </c>
      <c r="C259" s="48">
        <v>46108</v>
      </c>
      <c r="D259" s="76">
        <v>46387</v>
      </c>
      <c r="E259" s="45">
        <v>2620000</v>
      </c>
      <c r="F259" s="31">
        <v>2620000</v>
      </c>
      <c r="G259" s="39">
        <v>0</v>
      </c>
      <c r="H259" s="73">
        <f t="shared" si="6"/>
        <v>0</v>
      </c>
      <c r="I259" s="34">
        <f t="shared" si="7"/>
        <v>2620000</v>
      </c>
      <c r="M259" s="77" t="s">
        <v>41</v>
      </c>
    </row>
  </sheetData>
  <autoFilter ref="A1:P259"/>
  <sortState ref="A2:J217">
    <sortCondition ref="A2"/>
  </sortState>
  <conditionalFormatting sqref="A1">
    <cfRule type="duplicateValues" dxfId="8" priority="15"/>
    <cfRule type="duplicateValues" dxfId="7" priority="18"/>
    <cfRule type="duplicateValues" dxfId="6" priority="19"/>
  </conditionalFormatting>
  <conditionalFormatting sqref="B1">
    <cfRule type="duplicateValues" dxfId="5" priority="21"/>
    <cfRule type="duplicateValues" dxfId="4" priority="22"/>
  </conditionalFormatting>
  <conditionalFormatting sqref="A1 A256:A257 A260:A1048576">
    <cfRule type="duplicateValues" dxfId="3" priority="23"/>
  </conditionalFormatting>
  <conditionalFormatting sqref="A1 A256:A257 A260:A1048576">
    <cfRule type="duplicateValues" dxfId="2" priority="26"/>
  </conditionalFormatting>
  <conditionalFormatting sqref="A259">
    <cfRule type="duplicateValues" dxfId="1" priority="1"/>
  </conditionalFormatting>
  <conditionalFormatting sqref="A259">
    <cfRule type="duplicateValues" dxfId="0" priority="2"/>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F6" sqref="F6"/>
    </sheetView>
  </sheetViews>
  <sheetFormatPr baseColWidth="10" defaultColWidth="11.42578125" defaultRowHeight="15" x14ac:dyDescent="0.25"/>
  <cols>
    <col min="1" max="1" width="11.42578125" style="14"/>
    <col min="2" max="2" width="39.85546875" style="14" customWidth="1"/>
    <col min="3" max="4" width="11.42578125" style="14" customWidth="1"/>
    <col min="5" max="5" width="14.140625" style="14" customWidth="1"/>
    <col min="6" max="6" width="16.85546875" style="14" customWidth="1"/>
    <col min="7" max="7" width="23" style="14" customWidth="1"/>
    <col min="8" max="8" width="18.140625" style="14" customWidth="1"/>
    <col min="9" max="9" width="24" style="14" customWidth="1"/>
    <col min="10" max="10" width="18.42578125" style="14" customWidth="1"/>
    <col min="11" max="11" width="11.42578125" style="14" customWidth="1"/>
    <col min="12" max="12" width="40.42578125" style="30" customWidth="1"/>
    <col min="13" max="16384" width="11.42578125" style="14"/>
  </cols>
  <sheetData>
    <row r="1" spans="1:12" ht="40.5" x14ac:dyDescent="0.25">
      <c r="A1" s="11" t="s">
        <v>0</v>
      </c>
      <c r="B1" s="11" t="s">
        <v>1</v>
      </c>
      <c r="C1" s="1" t="s">
        <v>2</v>
      </c>
      <c r="D1" s="1" t="s">
        <v>3</v>
      </c>
      <c r="E1" s="2" t="s">
        <v>4</v>
      </c>
      <c r="F1" s="10" t="s">
        <v>11</v>
      </c>
      <c r="G1" s="1" t="s">
        <v>5</v>
      </c>
      <c r="H1" s="1" t="s">
        <v>6</v>
      </c>
      <c r="I1" s="1" t="s">
        <v>8</v>
      </c>
      <c r="J1" s="1" t="s">
        <v>7</v>
      </c>
    </row>
    <row r="2" spans="1:12" s="82" customFormat="1" ht="135" x14ac:dyDescent="0.25">
      <c r="A2" s="78" t="s">
        <v>483</v>
      </c>
      <c r="B2" s="79" t="s">
        <v>485</v>
      </c>
      <c r="C2" s="48">
        <v>45717</v>
      </c>
      <c r="D2" s="80">
        <v>46203</v>
      </c>
      <c r="E2" s="81">
        <v>3132610135</v>
      </c>
      <c r="F2" s="4">
        <f>2537041462+550431210</f>
        <v>3087472672</v>
      </c>
      <c r="G2" s="5">
        <f>+F2/E2</f>
        <v>0.98559110101327685</v>
      </c>
      <c r="H2" s="4">
        <v>45137463</v>
      </c>
      <c r="I2" s="6"/>
      <c r="J2" s="87"/>
      <c r="K2" s="94"/>
      <c r="L2" s="83"/>
    </row>
    <row r="3" spans="1:12" s="82" customFormat="1" ht="81" x14ac:dyDescent="0.25">
      <c r="A3" s="78" t="s">
        <v>484</v>
      </c>
      <c r="B3" s="79" t="s">
        <v>486</v>
      </c>
      <c r="C3" s="84">
        <v>45769</v>
      </c>
      <c r="D3" s="80">
        <v>46234</v>
      </c>
      <c r="E3" s="81">
        <v>952778940</v>
      </c>
      <c r="F3" s="4">
        <f>740620633+158796490</f>
        <v>899417123</v>
      </c>
      <c r="G3" s="5">
        <f>+F3/E3</f>
        <v>0.94399349653971154</v>
      </c>
      <c r="H3" s="4">
        <f>+E3-F3</f>
        <v>53361817</v>
      </c>
      <c r="I3" s="86"/>
      <c r="J3" s="7"/>
      <c r="K3" s="85"/>
      <c r="L3" s="83"/>
    </row>
    <row r="4" spans="1:12" x14ac:dyDescent="0.25">
      <c r="A4" s="100" t="s">
        <v>491</v>
      </c>
      <c r="B4" s="96" t="s">
        <v>493</v>
      </c>
      <c r="C4" s="97">
        <v>45708</v>
      </c>
      <c r="D4" s="97">
        <v>47294</v>
      </c>
      <c r="E4" s="98">
        <v>1166922726</v>
      </c>
      <c r="F4" s="4">
        <f>983077577+436052945</f>
        <v>1419130522</v>
      </c>
      <c r="G4" s="5">
        <f t="shared" ref="G4:G5" si="0">+F4/E4</f>
        <v>1.2161306746201805</v>
      </c>
      <c r="H4" s="4">
        <f t="shared" ref="H4:H5" si="1">+E4-F4</f>
        <v>-252207796</v>
      </c>
      <c r="I4" s="6"/>
      <c r="J4" s="7"/>
      <c r="L4" s="15"/>
    </row>
    <row r="5" spans="1:12" x14ac:dyDescent="0.25">
      <c r="A5" s="95" t="s">
        <v>492</v>
      </c>
      <c r="B5" s="96" t="s">
        <v>494</v>
      </c>
      <c r="C5" s="97">
        <v>45827</v>
      </c>
      <c r="D5" s="97">
        <v>47361</v>
      </c>
      <c r="E5" s="98">
        <v>3093720000</v>
      </c>
      <c r="F5" s="4">
        <f>2939034000+1546860000</f>
        <v>4485894000</v>
      </c>
      <c r="G5" s="5">
        <f t="shared" si="0"/>
        <v>1.45</v>
      </c>
      <c r="H5" s="4">
        <f t="shared" si="1"/>
        <v>-1392174000</v>
      </c>
      <c r="I5" s="6"/>
      <c r="J5" s="7"/>
      <c r="L5" s="15"/>
    </row>
    <row r="6" spans="1:12" x14ac:dyDescent="0.25">
      <c r="A6" s="95"/>
      <c r="B6" s="16"/>
      <c r="C6" s="3"/>
      <c r="D6" s="17"/>
      <c r="E6" s="4"/>
      <c r="F6" s="4"/>
      <c r="G6" s="5"/>
      <c r="H6" s="4"/>
      <c r="I6" s="6"/>
      <c r="J6" s="7"/>
      <c r="L6" s="15"/>
    </row>
    <row r="7" spans="1:12" x14ac:dyDescent="0.25">
      <c r="A7" s="13"/>
      <c r="B7" s="16"/>
      <c r="C7" s="3"/>
      <c r="D7" s="17"/>
      <c r="E7" s="4"/>
      <c r="F7" s="4"/>
      <c r="G7" s="5"/>
      <c r="H7" s="4"/>
      <c r="I7" s="6"/>
      <c r="J7" s="7"/>
      <c r="L7" s="15"/>
    </row>
    <row r="8" spans="1:12" x14ac:dyDescent="0.25">
      <c r="A8" s="13"/>
      <c r="B8" s="16"/>
      <c r="C8" s="3"/>
      <c r="D8" s="17"/>
      <c r="E8" s="4"/>
      <c r="F8" s="4"/>
      <c r="G8" s="5"/>
      <c r="H8" s="4"/>
      <c r="I8" s="6"/>
      <c r="J8" s="7"/>
      <c r="L8" s="15"/>
    </row>
    <row r="9" spans="1:12" x14ac:dyDescent="0.25">
      <c r="A9" s="13"/>
      <c r="B9" s="16"/>
      <c r="C9" s="3"/>
      <c r="D9" s="17"/>
      <c r="E9" s="4"/>
      <c r="F9" s="4"/>
      <c r="G9" s="5"/>
      <c r="H9" s="4"/>
      <c r="I9" s="6"/>
      <c r="J9" s="7"/>
      <c r="L9" s="15"/>
    </row>
    <row r="10" spans="1:12" x14ac:dyDescent="0.25">
      <c r="A10" s="18"/>
      <c r="B10" s="19"/>
      <c r="C10" s="20"/>
      <c r="D10" s="21"/>
      <c r="E10" s="20"/>
      <c r="F10" s="4"/>
      <c r="G10" s="5"/>
      <c r="H10" s="4"/>
      <c r="I10" s="6"/>
      <c r="J10" s="20"/>
      <c r="L10" s="15"/>
    </row>
    <row r="11" spans="1:12" x14ac:dyDescent="0.25">
      <c r="A11" s="18"/>
      <c r="B11" s="22"/>
      <c r="C11" s="20"/>
      <c r="D11" s="21"/>
      <c r="E11" s="20"/>
      <c r="F11" s="4"/>
      <c r="G11" s="5"/>
      <c r="H11" s="4"/>
      <c r="I11" s="6"/>
      <c r="J11" s="20"/>
      <c r="L11" s="15"/>
    </row>
    <row r="12" spans="1:12" x14ac:dyDescent="0.25">
      <c r="A12" s="18"/>
      <c r="B12" s="23"/>
      <c r="C12" s="20"/>
      <c r="D12" s="21"/>
      <c r="E12" s="20"/>
      <c r="F12" s="20"/>
      <c r="G12" s="5"/>
      <c r="H12" s="4"/>
      <c r="I12" s="6"/>
      <c r="J12" s="20"/>
      <c r="L12" s="15"/>
    </row>
    <row r="13" spans="1:12" x14ac:dyDescent="0.25">
      <c r="A13" s="18"/>
      <c r="B13" s="23"/>
      <c r="C13" s="20"/>
      <c r="D13" s="21"/>
      <c r="E13" s="20"/>
      <c r="F13" s="20"/>
      <c r="G13" s="5"/>
      <c r="H13" s="4"/>
      <c r="I13" s="6"/>
      <c r="J13" s="20"/>
      <c r="L13" s="15"/>
    </row>
    <row r="14" spans="1:12" x14ac:dyDescent="0.25">
      <c r="A14" s="24"/>
      <c r="B14" s="25"/>
      <c r="C14" s="20"/>
      <c r="D14" s="21"/>
      <c r="E14" s="20"/>
      <c r="F14" s="4"/>
      <c r="G14" s="5"/>
      <c r="H14" s="4"/>
      <c r="I14" s="6"/>
      <c r="J14" s="20"/>
      <c r="L14" s="15"/>
    </row>
    <row r="15" spans="1:12" x14ac:dyDescent="0.25">
      <c r="A15" s="24"/>
      <c r="B15" s="25"/>
      <c r="C15" s="20"/>
      <c r="D15" s="21"/>
      <c r="E15" s="20"/>
      <c r="F15" s="4"/>
      <c r="G15" s="5"/>
      <c r="H15" s="4"/>
      <c r="I15" s="6"/>
      <c r="J15" s="20"/>
      <c r="L15" s="15"/>
    </row>
    <row r="16" spans="1:12" x14ac:dyDescent="0.25">
      <c r="A16" s="24"/>
      <c r="B16" s="25"/>
      <c r="C16" s="20"/>
      <c r="D16" s="21"/>
      <c r="E16" s="20"/>
      <c r="F16" s="4"/>
      <c r="G16" s="5"/>
      <c r="H16" s="4"/>
      <c r="I16" s="6"/>
      <c r="J16" s="20"/>
      <c r="L16" s="15"/>
    </row>
    <row r="17" spans="1:12" x14ac:dyDescent="0.25">
      <c r="A17" s="24"/>
      <c r="B17" s="25"/>
      <c r="C17" s="20"/>
      <c r="D17" s="21"/>
      <c r="E17" s="20"/>
      <c r="F17" s="4"/>
      <c r="G17" s="5"/>
      <c r="H17" s="4"/>
      <c r="I17" s="6"/>
      <c r="J17" s="20"/>
      <c r="L17" s="15"/>
    </row>
    <row r="18" spans="1:12" x14ac:dyDescent="0.25">
      <c r="A18" s="24"/>
      <c r="B18" s="25"/>
      <c r="C18" s="20"/>
      <c r="D18" s="21"/>
      <c r="E18" s="20"/>
      <c r="F18" s="4"/>
      <c r="G18" s="5"/>
      <c r="H18" s="4"/>
      <c r="I18" s="6"/>
      <c r="J18" s="20"/>
      <c r="L18" s="15"/>
    </row>
    <row r="19" spans="1:12" x14ac:dyDescent="0.25">
      <c r="A19" s="18"/>
      <c r="B19" s="18"/>
      <c r="C19" s="20"/>
      <c r="D19" s="21"/>
      <c r="E19" s="20"/>
      <c r="F19" s="4"/>
      <c r="G19" s="5"/>
      <c r="H19" s="4"/>
      <c r="I19" s="6"/>
      <c r="J19" s="20"/>
      <c r="L19" s="15"/>
    </row>
    <row r="20" spans="1:12" x14ac:dyDescent="0.25">
      <c r="A20" s="18"/>
      <c r="B20" s="18"/>
      <c r="C20" s="20"/>
      <c r="D20" s="21"/>
      <c r="E20" s="20"/>
      <c r="F20" s="4"/>
      <c r="G20" s="5"/>
      <c r="H20" s="4"/>
      <c r="I20" s="6"/>
      <c r="J20" s="20"/>
      <c r="L20" s="15"/>
    </row>
    <row r="21" spans="1:12" x14ac:dyDescent="0.25">
      <c r="A21" s="18"/>
      <c r="B21" s="18"/>
      <c r="C21" s="20"/>
      <c r="D21" s="21"/>
      <c r="E21" s="20"/>
      <c r="F21" s="4"/>
      <c r="G21" s="5"/>
      <c r="H21" s="4"/>
      <c r="I21" s="6"/>
      <c r="J21" s="20"/>
      <c r="L21" s="15"/>
    </row>
    <row r="22" spans="1:12" x14ac:dyDescent="0.25">
      <c r="A22" s="26"/>
      <c r="B22" s="27"/>
      <c r="C22" s="20"/>
      <c r="D22" s="21"/>
      <c r="E22" s="20"/>
      <c r="F22" s="4"/>
      <c r="G22" s="5"/>
      <c r="H22" s="4"/>
      <c r="I22" s="6"/>
      <c r="J22" s="20"/>
      <c r="L22" s="15"/>
    </row>
    <row r="23" spans="1:12" x14ac:dyDescent="0.25">
      <c r="A23" s="18"/>
      <c r="B23" s="19"/>
      <c r="C23" s="20"/>
      <c r="D23" s="21"/>
      <c r="E23" s="20"/>
      <c r="F23" s="4"/>
      <c r="G23" s="5"/>
      <c r="H23" s="4"/>
      <c r="I23" s="6"/>
      <c r="J23" s="20"/>
      <c r="L23" s="15"/>
    </row>
    <row r="24" spans="1:12" x14ac:dyDescent="0.25">
      <c r="A24" s="18"/>
      <c r="B24" s="18"/>
      <c r="C24" s="20"/>
      <c r="D24" s="21"/>
      <c r="E24" s="20"/>
      <c r="F24" s="4"/>
      <c r="G24" s="5"/>
      <c r="H24" s="4"/>
      <c r="I24" s="6"/>
      <c r="J24" s="20"/>
      <c r="L24" s="15"/>
    </row>
    <row r="25" spans="1:12" x14ac:dyDescent="0.25">
      <c r="A25" s="18"/>
      <c r="B25" s="18"/>
      <c r="C25" s="20"/>
      <c r="D25" s="21"/>
      <c r="E25" s="20"/>
      <c r="F25" s="4"/>
      <c r="G25" s="5"/>
      <c r="H25" s="4"/>
      <c r="I25" s="6"/>
      <c r="J25" s="20"/>
      <c r="L25" s="15"/>
    </row>
    <row r="26" spans="1:12" x14ac:dyDescent="0.25">
      <c r="A26" s="18"/>
      <c r="B26" s="18"/>
      <c r="C26" s="20"/>
      <c r="D26" s="21"/>
      <c r="E26" s="20"/>
      <c r="F26" s="4"/>
      <c r="G26" s="5"/>
      <c r="H26" s="4"/>
      <c r="I26" s="6"/>
      <c r="J26" s="20"/>
      <c r="L26" s="15"/>
    </row>
    <row r="27" spans="1:12" ht="53.25" customHeight="1" x14ac:dyDescent="0.25">
      <c r="A27" s="28"/>
      <c r="B27" s="24"/>
      <c r="C27" s="20"/>
      <c r="D27" s="21"/>
      <c r="E27" s="20"/>
      <c r="F27" s="20"/>
      <c r="G27" s="5"/>
      <c r="H27" s="4"/>
      <c r="I27" s="6"/>
      <c r="J27" s="20"/>
      <c r="L27" s="15"/>
    </row>
    <row r="28" spans="1:12" x14ac:dyDescent="0.25">
      <c r="A28" s="29"/>
      <c r="B28" s="18"/>
      <c r="C28" s="20"/>
      <c r="D28" s="21"/>
      <c r="E28" s="20"/>
      <c r="F28" s="4"/>
      <c r="G28" s="5"/>
      <c r="H28" s="4"/>
      <c r="I28" s="6"/>
      <c r="J28" s="20"/>
      <c r="L28" s="15"/>
    </row>
    <row r="29" spans="1:12" x14ac:dyDescent="0.25">
      <c r="A29" s="29"/>
      <c r="B29" s="27"/>
      <c r="C29" s="20"/>
      <c r="D29" s="21"/>
      <c r="E29" s="20"/>
      <c r="F29" s="4"/>
      <c r="G29" s="5"/>
      <c r="H29" s="4"/>
      <c r="I29" s="6"/>
      <c r="J29" s="20"/>
      <c r="L29" s="15"/>
    </row>
    <row r="30" spans="1:12" x14ac:dyDescent="0.25">
      <c r="A30" s="20"/>
      <c r="B30" s="20"/>
      <c r="C30" s="20"/>
      <c r="D30" s="20"/>
      <c r="E30" s="20"/>
      <c r="F30" s="20"/>
      <c r="G30" s="20"/>
      <c r="H30" s="20"/>
      <c r="I30" s="20"/>
      <c r="J30" s="20"/>
    </row>
    <row r="31" spans="1:12" x14ac:dyDescent="0.25">
      <c r="A31" s="20"/>
      <c r="B31" s="20"/>
      <c r="C31" s="20"/>
      <c r="D31" s="20"/>
      <c r="E31" s="20"/>
      <c r="F31" s="20"/>
      <c r="G31" s="20"/>
      <c r="H31" s="20"/>
      <c r="I31" s="20"/>
      <c r="J31" s="20"/>
    </row>
    <row r="32" spans="1:12" x14ac:dyDescent="0.25">
      <c r="A32" s="20"/>
      <c r="B32" s="20"/>
      <c r="C32" s="20"/>
      <c r="D32" s="20"/>
      <c r="E32" s="20"/>
      <c r="F32" s="20"/>
      <c r="G32" s="20"/>
      <c r="H32" s="20"/>
      <c r="I32" s="20"/>
      <c r="J32" s="20"/>
    </row>
  </sheetData>
  <autoFilter ref="A1:L29"/>
  <pageMargins left="0.7" right="0.7" top="0.75" bottom="0.75" header="0.3" footer="0.3"/>
  <pageSetup paperSize="1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25d5ee-5d77-4704-af16-3d4183eb3a16">
      <Terms xmlns="http://schemas.microsoft.com/office/infopath/2007/PartnerControls"/>
    </lcf76f155ced4ddcb4097134ff3c332f>
    <TaxCatchAll xmlns="df91bddc-f4a9-42ce-a85d-aa742d2cec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6041CD489A8FC498D1CB51F0456ABE7" ma:contentTypeVersion="18" ma:contentTypeDescription="Crear nuevo documento." ma:contentTypeScope="" ma:versionID="f66c8d64078859122fabc2442d4f99b0">
  <xsd:schema xmlns:xsd="http://www.w3.org/2001/XMLSchema" xmlns:xs="http://www.w3.org/2001/XMLSchema" xmlns:p="http://schemas.microsoft.com/office/2006/metadata/properties" xmlns:ns2="a325d5ee-5d77-4704-af16-3d4183eb3a16" xmlns:ns3="df91bddc-f4a9-42ce-a85d-aa742d2cec8a" targetNamespace="http://schemas.microsoft.com/office/2006/metadata/properties" ma:root="true" ma:fieldsID="e7ed265e81afd8c0d7944ac7185e0956" ns2:_="" ns3:_="">
    <xsd:import namespace="a325d5ee-5d77-4704-af16-3d4183eb3a16"/>
    <xsd:import namespace="df91bddc-f4a9-42ce-a85d-aa742d2cec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5d5ee-5d77-4704-af16-3d4183eb3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1febabf-7f5e-42e4-8786-f1013d956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91bddc-f4a9-42ce-a85d-aa742d2cec8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77cecc0-d1e8-4ddb-807f-6badbe1d397e}" ma:internalName="TaxCatchAll" ma:showField="CatchAllData" ma:web="df91bddc-f4a9-42ce-a85d-aa742d2ce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6FD4FC-3BEC-4EC3-A272-33EAD0D80FC5}">
  <ds:schemaRefs>
    <ds:schemaRef ds:uri="df91bddc-f4a9-42ce-a85d-aa742d2cec8a"/>
    <ds:schemaRef ds:uri="http://purl.org/dc/terms/"/>
    <ds:schemaRef ds:uri="http://schemas.microsoft.com/office/2006/documentManagement/types"/>
    <ds:schemaRef ds:uri="a325d5ee-5d77-4704-af16-3d4183eb3a16"/>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BD4EA47-0495-4EAD-92D5-9E3299358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25d5ee-5d77-4704-af16-3d4183eb3a16"/>
    <ds:schemaRef ds:uri="df91bddc-f4a9-42ce-a85d-aa742d2ce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BE30CC-C2E1-425B-8E5C-1CD4E97D9E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Ejecución Contratos</vt:lpstr>
      <vt:lpstr>Ejecución Otrosíes y Adic </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Salvador Enrique Iregui Lotero</dc:creator>
  <cp:keywords/>
  <dc:description/>
  <cp:lastModifiedBy>Linda Milena Mayo Cuervo</cp:lastModifiedBy>
  <cp:revision/>
  <dcterms:created xsi:type="dcterms:W3CDTF">2024-03-08T15:40:57Z</dcterms:created>
  <dcterms:modified xsi:type="dcterms:W3CDTF">2026-04-08T14:56:42Z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0x01010046041CD489A8FC498D1CB51F0456ABE7</vt:lpwstr>
  </property>
</Properties>
</file>