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ernando.cardona\OneDrive - Sapiencia\Documentos\2. NFORMES DE CONTROL INTERNO 2022\INFORME PLAN ANTICORRUPCION 2024\AÑO 2025\"/>
    </mc:Choice>
  </mc:AlternateContent>
  <workbookProtection workbookAlgorithmName="SHA-512" workbookHashValue="NRKw5Bp8rxRwSTA1ihPoyOzGjy0+OPHiIODleAYC0GpKVrJoRCgKMKvYy/OerxkPCotxirOfZDcjcEIw2QtQbA==" workbookSaltValue="HH2lxg+AOk3S/l1dUzmMGA==" workbookSpinCount="100000" lockStructure="1"/>
  <bookViews>
    <workbookView xWindow="0" yWindow="0" windowWidth="28800" windowHeight="11580" tabRatio="832"/>
  </bookViews>
  <sheets>
    <sheet name="MENU" sheetId="1" r:id="rId1"/>
    <sheet name="COMPONENTE 1" sheetId="2" r:id="rId2"/>
    <sheet name="COMPONENTE 2" sheetId="3" r:id="rId3"/>
    <sheet name="COMPONENTE 3" sheetId="4" r:id="rId4"/>
    <sheet name="COMPONENTE 4" sheetId="5" r:id="rId5"/>
    <sheet name="COMPONENTE 5" sheetId="6" r:id="rId6"/>
    <sheet name="COMPONENTE 6" sheetId="7" r:id="rId7"/>
    <sheet name="CONCLUSIONES - RECOMENDACIONES" sheetId="8" r:id="rId8"/>
  </sheets>
  <definedNames>
    <definedName name="_xlnm._FilterDatabase" localSheetId="5" hidden="1">'COMPONENTE 5'!$A$3:$N$7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 i="7" l="1"/>
  <c r="H14" i="4" l="1"/>
  <c r="H8" i="7"/>
  <c r="H12" i="5" l="1"/>
  <c r="H13" i="5"/>
  <c r="H14" i="2"/>
  <c r="H19" i="2" l="1"/>
  <c r="H12" i="4"/>
  <c r="H10" i="4"/>
  <c r="H9" i="6"/>
  <c r="H10" i="6"/>
  <c r="H11" i="6"/>
  <c r="H12" i="6"/>
  <c r="H13" i="6"/>
  <c r="H14" i="6"/>
  <c r="H8" i="6"/>
  <c r="H11" i="5"/>
  <c r="H10" i="5"/>
  <c r="H8" i="4" l="1"/>
  <c r="H9" i="4"/>
  <c r="H10" i="7" l="1"/>
  <c r="L14" i="6" l="1"/>
  <c r="J14" i="6"/>
  <c r="L13" i="6"/>
  <c r="J13" i="6"/>
  <c r="L12" i="6"/>
  <c r="J12" i="6"/>
  <c r="L11" i="6"/>
  <c r="J11" i="6"/>
  <c r="L10" i="6"/>
  <c r="J10" i="6"/>
  <c r="L9" i="6"/>
  <c r="J9" i="6"/>
  <c r="L8" i="6"/>
  <c r="J8" i="6"/>
  <c r="L13" i="5"/>
  <c r="J13" i="5"/>
  <c r="L12" i="5"/>
  <c r="J12" i="5"/>
  <c r="L11" i="5"/>
  <c r="J11" i="5"/>
  <c r="H15" i="5"/>
  <c r="L10" i="5"/>
  <c r="J10" i="5"/>
  <c r="L8" i="5"/>
  <c r="J15" i="5"/>
  <c r="L12" i="4"/>
  <c r="J12" i="4"/>
  <c r="L11" i="4"/>
  <c r="J11" i="4"/>
  <c r="L10" i="4"/>
  <c r="J10" i="4"/>
  <c r="L9" i="4"/>
  <c r="J9" i="4"/>
  <c r="L8" i="4"/>
  <c r="J8" i="4"/>
  <c r="L9" i="3"/>
  <c r="J9" i="3"/>
  <c r="L8" i="3"/>
  <c r="H11" i="3"/>
  <c r="J19" i="2"/>
  <c r="L18" i="2"/>
  <c r="J18" i="2"/>
  <c r="L17" i="2"/>
  <c r="L16" i="2"/>
  <c r="J16" i="2"/>
  <c r="H16" i="2"/>
  <c r="L15" i="2"/>
  <c r="L14" i="2"/>
  <c r="J14" i="2"/>
  <c r="L13" i="2"/>
  <c r="J13" i="2"/>
  <c r="L12" i="2"/>
  <c r="J12" i="2"/>
  <c r="L11" i="2"/>
  <c r="J11" i="2"/>
  <c r="H11" i="2"/>
  <c r="L10" i="2"/>
  <c r="J10" i="2"/>
  <c r="H10" i="2"/>
  <c r="J9" i="2"/>
  <c r="J35" i="2" s="1"/>
  <c r="H16" i="6" l="1"/>
  <c r="H21" i="2"/>
  <c r="J11" i="3"/>
  <c r="J10" i="7" l="1"/>
  <c r="J25" i="6"/>
  <c r="J14" i="4"/>
</calcChain>
</file>

<file path=xl/comments1.xml><?xml version="1.0" encoding="utf-8"?>
<comments xmlns="http://schemas.openxmlformats.org/spreadsheetml/2006/main">
  <authors>
    <author>Angela Gomez</author>
  </authors>
  <commentList>
    <comment ref="A10" authorId="0" shapeId="0">
      <text>
        <r>
          <rPr>
            <sz val="8"/>
            <color rgb="FF000000"/>
            <rFont val="Tahoma"/>
            <family val="2"/>
          </rPr>
          <t xml:space="preserve">Asociado al riesgo: </t>
        </r>
        <r>
          <rPr>
            <b/>
            <i/>
            <sz val="8"/>
            <color rgb="FF000000"/>
            <rFont val="Tahoma"/>
            <family val="2"/>
          </rPr>
          <t>malversación o desvío de fondos</t>
        </r>
      </text>
    </comment>
    <comment ref="A11" authorId="0" shapeId="0">
      <text>
        <r>
          <rPr>
            <sz val="8"/>
            <color rgb="FF000000"/>
            <rFont val="Tahoma"/>
            <family val="2"/>
          </rPr>
          <t xml:space="preserve">Asociado al riesgo: </t>
        </r>
        <r>
          <rPr>
            <b/>
            <i/>
            <sz val="8"/>
            <color rgb="FF000000"/>
            <rFont val="Tahoma"/>
            <family val="2"/>
          </rPr>
          <t>malversación o desvío de fondos</t>
        </r>
      </text>
    </comment>
    <comment ref="A12" authorId="0" shapeId="0">
      <text>
        <r>
          <rPr>
            <i/>
            <sz val="8"/>
            <color rgb="FF000000"/>
            <rFont val="Tahoma"/>
            <family val="2"/>
          </rPr>
          <t xml:space="preserve">Asociado al riesgo: </t>
        </r>
        <r>
          <rPr>
            <b/>
            <i/>
            <sz val="8"/>
            <color rgb="FF000000"/>
            <rFont val="Tahoma"/>
            <family val="2"/>
          </rPr>
          <t>malversación o desvío de fondos</t>
        </r>
      </text>
    </comment>
    <comment ref="A13" authorId="0" shapeId="0">
      <text>
        <r>
          <rPr>
            <sz val="9"/>
            <color rgb="FF000000"/>
            <rFont val="Tahoma"/>
            <family val="2"/>
          </rPr>
          <t>Asociado al riesgo: utilización indebida de las bases de datos personales para beneficio propio o de un tercero
Manipulación de la información del proceso</t>
        </r>
      </text>
    </comment>
  </commentList>
</comments>
</file>

<file path=xl/sharedStrings.xml><?xml version="1.0" encoding="utf-8"?>
<sst xmlns="http://schemas.openxmlformats.org/spreadsheetml/2006/main" count="347" uniqueCount="201">
  <si>
    <t>MONITOREO Y SEGUIMIENTO</t>
  </si>
  <si>
    <t>ACTIVIDADES</t>
  </si>
  <si>
    <t>INDICADOR DE PRODUCTO</t>
  </si>
  <si>
    <t>META/CANTIDAD</t>
  </si>
  <si>
    <t>RESPONSABLE</t>
  </si>
  <si>
    <t>AVANCE META</t>
  </si>
  <si>
    <t>% DE AVANCE</t>
  </si>
  <si>
    <t>Planeación Estratégica
Líderes de procesos</t>
  </si>
  <si>
    <t>Planeación Estratégica</t>
  </si>
  <si>
    <t>Atención a la Ciudadanía</t>
  </si>
  <si>
    <t>Dirección General 
Planeación Estratégica
Gestión de Comunicaciones</t>
  </si>
  <si>
    <t>Planeación Estratégica
Gestión de Comunicaciones</t>
  </si>
  <si>
    <t>Número de seguimientos realizados</t>
  </si>
  <si>
    <t>Observatorio de Sapiencia - OdeS</t>
  </si>
  <si>
    <t>Talento Humano</t>
  </si>
  <si>
    <t>CUMPLIMIENTO DEL COMPONENTE</t>
  </si>
  <si>
    <t xml:space="preserve">Conclusiones y Recomendaciones
</t>
  </si>
  <si>
    <t>FERNANDO DE JESÚS CARDONA JIMÉNEZ</t>
  </si>
  <si>
    <t>Jefe Oficina de Control interno</t>
  </si>
  <si>
    <t>Cordialmente,</t>
  </si>
  <si>
    <t>OBSERVACIONES Y EVIDENCIAS (31 DE AGOSTO)</t>
  </si>
  <si>
    <t>OBSERVACIONES Y EVIDENCIAS (31 DE DICIEMBRE)</t>
  </si>
  <si>
    <t>Elaborar, actualizar, monitorear y divulgar la matriz de riesgos de procesos y riesgos de corrupción de la Agencia</t>
  </si>
  <si>
    <t>Matriz de riesgos de procesos y corrupción actualizada y publicada</t>
  </si>
  <si>
    <t>Elaborar las conciliaciones bancarias</t>
  </si>
  <si>
    <t>Contabilidad</t>
  </si>
  <si>
    <t>Realizar los desembolsos a contratistas y proveedores de acuerdo a las instrucciones recibidas de la Subdirección Administrativa y Financiera y de los supervisores de los diferentes contratos firmados por la Agencia</t>
  </si>
  <si>
    <t>Tesorería</t>
  </si>
  <si>
    <t>Presentar el informe de Bancos</t>
  </si>
  <si>
    <t>Número de informes de bancos presentados</t>
  </si>
  <si>
    <t>Dirección Técnica de Fondos</t>
  </si>
  <si>
    <t>Dar seguimiento al cargue de las bases de datos histórica de los fondos en el sistema de información</t>
  </si>
  <si>
    <t>Número de informes del cargue de la base de datos realizados</t>
  </si>
  <si>
    <t>Realizar seguimiento a las solicitudes de bases de datos, dando cumplimiento con el diligenciamiento del formato de compromiso uso de base de datos y confidencialidad</t>
  </si>
  <si>
    <t>Realizar socialización de procedimientos y protocolos de los procesos de la DTF</t>
  </si>
  <si>
    <t>Número de socializaciones realizadas</t>
  </si>
  <si>
    <t>Número de inventarios físicos realizados</t>
  </si>
  <si>
    <t>Número de informes presentados</t>
  </si>
  <si>
    <t>Implementar la política de racionalización de trámites</t>
  </si>
  <si>
    <t>Número de inventarios de trámites revisados y actualizados</t>
  </si>
  <si>
    <t>Priorización de trámites y estrategia de racionalización realizada</t>
  </si>
  <si>
    <t>No aplica.</t>
  </si>
  <si>
    <t>Oficina Asesora Jurídica</t>
  </si>
  <si>
    <t>Número de cápsulas o circulares expedidas y comunicadas a la toda la Agencia</t>
  </si>
  <si>
    <t>Realizar seguimiento a la atención que se da en los diferentes canales de servicio a la ciudadanía que conlleve al fortalecimiento de los mismos</t>
  </si>
  <si>
    <t>Diseñar e implementar la estrategia de rendición de cuentas</t>
  </si>
  <si>
    <t>Audiencia pública de rendición de cuentas realizada</t>
  </si>
  <si>
    <t>Número de publicaciones en los botones de "Rendición de Cuentas y Control Social" del menú Participa de la página web de la entidad</t>
  </si>
  <si>
    <t>Administrar y ejecutar el presupuesto de ingresos y gastos de la vigencia y publicar en Gestión transparente y web institucional</t>
  </si>
  <si>
    <t>Presupuesto</t>
  </si>
  <si>
    <t>Número de tableros de ejecución presupuestal realizados</t>
  </si>
  <si>
    <t>Elaborar y publicar informe de canales de atención a la ciudadanía</t>
  </si>
  <si>
    <t>Diligenciar en el aplicativo de la Procuraduría la matriz del Índice de Transparencia y Acceso a la Información (ITA) y realizar seguimiento de las acciones de mejora</t>
  </si>
  <si>
    <t>Fortalecer el derecho fundamental de acceso a la información pública de la ciudadanía mediante la ejecución de estrategias que permitan la implementación de  mejoras en  la accecibilidad de la pagina web (matriz ITA)</t>
  </si>
  <si>
    <t>Mejoras en la accesibilidad web implementadas (a demanda)</t>
  </si>
  <si>
    <t>Planeación Estratégica
Sistemas de Información</t>
  </si>
  <si>
    <t>Actualizar la batería de indicadores</t>
  </si>
  <si>
    <t>Número de actualizaciones en la Bateria de indicadores realizadas</t>
  </si>
  <si>
    <t>Implementar la estrategia de relacionamiento y posicionamiento del ODES</t>
  </si>
  <si>
    <t>Número de acuerdos de intercambio de información entre Sapiencia y otras entidades o instituciones firmados</t>
  </si>
  <si>
    <t>Responder las solicitudes de información en materia de Educación Postsecundaria</t>
  </si>
  <si>
    <t>OBSERVACIONES CONTROL INTERNO</t>
  </si>
  <si>
    <t xml:space="preserve">Componente 5. Mecanismos para la Transparencia y Acceso a la Información
</t>
  </si>
  <si>
    <t xml:space="preserve">Componente 6. Iniciativas adicionales de la entidad
</t>
  </si>
  <si>
    <t>N/A</t>
  </si>
  <si>
    <t>Esta actividad no estaba programada para el presente cuatrimestre.</t>
  </si>
  <si>
    <t>Realizar orientaciones relacionadas con el mejoramiento del servicio a la ciudadanía</t>
  </si>
  <si>
    <t>Número de actividades orientadoras realizadas</t>
  </si>
  <si>
    <t>Número de orientaciones realizadas</t>
  </si>
  <si>
    <t>Porcentaje del plan de trabajo elaborado y ejecutado</t>
  </si>
  <si>
    <r>
      <t xml:space="preserve">Número de seguimientos realizados </t>
    </r>
    <r>
      <rPr>
        <i/>
        <sz val="11"/>
        <rFont val="Bahnschrift Light"/>
        <family val="2"/>
      </rPr>
      <t>(periodo vencido)</t>
    </r>
  </si>
  <si>
    <r>
      <t xml:space="preserve">Cuentas de cobro recibidas y facturadas </t>
    </r>
    <r>
      <rPr>
        <i/>
        <sz val="11"/>
        <color rgb="FF000000"/>
        <rFont val="Bahnschrift Light"/>
        <family val="2"/>
      </rPr>
      <t>(a demanda)</t>
    </r>
  </si>
  <si>
    <r>
      <rPr>
        <sz val="11"/>
        <rFont val="Bahnschrift Light"/>
        <family val="2"/>
      </rPr>
      <t>Dirección Técnica de Fondos</t>
    </r>
  </si>
  <si>
    <r>
      <rPr>
        <sz val="11"/>
        <rFont val="Bahnschrift Light"/>
        <family val="2"/>
      </rPr>
      <t>Generar oportunamente los cierres de cartera para ser entregados a contabilidad</t>
    </r>
  </si>
  <si>
    <r>
      <rPr>
        <sz val="11"/>
        <rFont val="Bahnschrift Light"/>
        <family val="2"/>
      </rPr>
      <t>Número de cierres de cartera realizados  (</t>
    </r>
    <r>
      <rPr>
        <i/>
        <sz val="11"/>
        <rFont val="Bahnschrift Light"/>
        <family val="2"/>
      </rPr>
      <t xml:space="preserve">mes vencido - 10 días </t>
    </r>
    <r>
      <rPr>
        <sz val="11"/>
        <rFont val="Bahnschrift Light"/>
        <family val="2"/>
      </rPr>
      <t>)</t>
    </r>
  </si>
  <si>
    <r>
      <rPr>
        <sz val="11"/>
        <rFont val="Bahnschrift Light"/>
        <family val="2"/>
      </rPr>
      <t>Cartera</t>
    </r>
  </si>
  <si>
    <r>
      <rPr>
        <sz val="11"/>
        <rFont val="Bahnschrift Light"/>
        <family val="2"/>
      </rPr>
      <t>Administrar el inventario físico de la Agencia (fijos y devolutivos de sede principal, Mazo y C4ta)</t>
    </r>
  </si>
  <si>
    <r>
      <rPr>
        <sz val="11"/>
        <rFont val="Bahnschrift Light"/>
        <family val="2"/>
      </rPr>
      <t>Recursos Físicos</t>
    </r>
  </si>
  <si>
    <r>
      <rPr>
        <sz val="11"/>
        <rFont val="Bahnschrift Light"/>
        <family val="2"/>
      </rPr>
      <t>Realizar seguimientos a la siniestralidad que afecte la póliza adquirida por la Agencia</t>
    </r>
  </si>
  <si>
    <r>
      <t xml:space="preserve">Publicaciones realizadas de acuerdo a la contratación efecutada en cada mes </t>
    </r>
    <r>
      <rPr>
        <i/>
        <sz val="11"/>
        <rFont val="Bahnschrift Light"/>
        <family val="2"/>
      </rPr>
      <t>(a demanda)</t>
    </r>
  </si>
  <si>
    <r>
      <rPr>
        <sz val="11"/>
        <rFont val="Bahnschrift Light"/>
        <family val="2"/>
      </rPr>
      <t xml:space="preserve">Número de informes de percepción y satisfacción de la ciudadanía respecto a la calidad del servicio realizados </t>
    </r>
    <r>
      <rPr>
        <i/>
        <sz val="11"/>
        <rFont val="Bahnschrift Light"/>
        <family val="2"/>
      </rPr>
      <t>(Incluye publicación en la Web - mes vencido)</t>
    </r>
  </si>
  <si>
    <r>
      <t xml:space="preserve">Informe de gestión de resultados, logros y retos publicado </t>
    </r>
    <r>
      <rPr>
        <i/>
        <sz val="10"/>
        <rFont val="Bahnschrift Light"/>
        <family val="2"/>
      </rPr>
      <t>(periodo vencido)</t>
    </r>
  </si>
  <si>
    <r>
      <t xml:space="preserve">Número de actualizaciones del tablero de rendición de cuentas realizadas </t>
    </r>
    <r>
      <rPr>
        <i/>
        <sz val="9"/>
        <rFont val="Bahnschrift Light"/>
        <family val="2"/>
      </rPr>
      <t>(periodo vencido)</t>
    </r>
  </si>
  <si>
    <r>
      <t>Número de informes de ejecución presupuestal realizados (</t>
    </r>
    <r>
      <rPr>
        <i/>
        <sz val="11"/>
        <color rgb="FF000000"/>
        <rFont val="Bahnschrift Light"/>
        <family val="2"/>
      </rPr>
      <t>mes vencido</t>
    </r>
    <r>
      <rPr>
        <sz val="11"/>
        <color theme="1"/>
        <rFont val="Bahnschrift Light"/>
        <family val="2"/>
      </rPr>
      <t>)</t>
    </r>
  </si>
  <si>
    <r>
      <t>Número de informes realizados y publicados (</t>
    </r>
    <r>
      <rPr>
        <i/>
        <sz val="11"/>
        <color rgb="FF000000"/>
        <rFont val="Bahnschrift Light"/>
        <family val="2"/>
      </rPr>
      <t>bimestre vencido</t>
    </r>
    <r>
      <rPr>
        <sz val="11"/>
        <color theme="1"/>
        <rFont val="Bahnschrift Light"/>
        <family val="2"/>
      </rPr>
      <t>)</t>
    </r>
  </si>
  <si>
    <r>
      <t>Matriz ITA diligenciada (</t>
    </r>
    <r>
      <rPr>
        <i/>
        <sz val="11"/>
        <rFont val="Bahnschrift Light"/>
        <family val="2"/>
      </rPr>
      <t>en el sitio de la Procuraduría</t>
    </r>
    <r>
      <rPr>
        <sz val="11"/>
        <rFont val="Bahnschrift Light"/>
        <family val="2"/>
      </rPr>
      <t>) y con seguimiento (</t>
    </r>
    <r>
      <rPr>
        <i/>
        <sz val="11"/>
        <rFont val="Bahnschrift Light"/>
        <family val="2"/>
      </rPr>
      <t>a demanda</t>
    </r>
    <r>
      <rPr>
        <sz val="11"/>
        <rFont val="Bahnschrift Light"/>
        <family val="2"/>
      </rPr>
      <t>)</t>
    </r>
  </si>
  <si>
    <r>
      <t>Información pública divulgada en la página web del micrositio de transparencia. (</t>
    </r>
    <r>
      <rPr>
        <i/>
        <sz val="11"/>
        <rFont val="Bahnschrift Light"/>
        <family val="2"/>
      </rPr>
      <t>a demanda</t>
    </r>
    <r>
      <rPr>
        <sz val="11"/>
        <rFont val="Bahnschrift Light"/>
        <family val="2"/>
      </rPr>
      <t xml:space="preserve">) </t>
    </r>
  </si>
  <si>
    <r>
      <t>Solicitudes atendidas (</t>
    </r>
    <r>
      <rPr>
        <i/>
        <sz val="11"/>
        <rFont val="Bahnschrift Light"/>
        <family val="2"/>
      </rPr>
      <t>a demanda</t>
    </r>
    <r>
      <rPr>
        <sz val="11"/>
        <rFont val="Bahnschrift Light"/>
        <family val="2"/>
      </rPr>
      <t>)</t>
    </r>
  </si>
  <si>
    <t>Implementar la política de integridad, en el marco de la implementación del MIPG, definidos en el Modelo Integrado de Planeación y Gestión (MIPG).</t>
  </si>
  <si>
    <t>Evaluar el servicio de atención a la ciudadanía, por medio de los canales, y el acceso a los trámites, hacia la mejora continua del proceso</t>
  </si>
  <si>
    <t>06. Número de conciliaciones bancarias realizadas</t>
  </si>
  <si>
    <t>¿Existe alguna responsabilidad al NO elaborar, publicar e incumplir las acciones contempladas en Plan Anticorrupción y de Atención al Ciudadano?
Si. Constituye falta disciplinaria grave de conformidad con lo señalado en el artículo 81 de la Ley 1474 de 2011.</t>
  </si>
  <si>
    <r>
      <t xml:space="preserve">Número de conciliaciones bancarias realizadas </t>
    </r>
    <r>
      <rPr>
        <i/>
        <sz val="11"/>
        <color rgb="FF000000"/>
        <rFont val="Bahnschrift Light"/>
        <family val="2"/>
      </rPr>
      <t>(a demanda)</t>
    </r>
  </si>
  <si>
    <t xml:space="preserve">Informe de percepción y satisfacción </t>
  </si>
  <si>
    <t>03. Número de informes de ejecución presupuestal realizados</t>
  </si>
  <si>
    <t>04. Número de tableros de ejecución presupuestal realizados</t>
  </si>
  <si>
    <t>Realizar la publicacion de los documentos precontractuales y contractuales en los portales de contratración (Secop II y TVEC) de conformidad con la normativa vigente</t>
  </si>
  <si>
    <t>Contratación</t>
  </si>
  <si>
    <t>Orientar al personal (servidores públicos y contratistas) de la Agencia en el ejercicio de la prevención del daño
antijurídico</t>
  </si>
  <si>
    <t>Expedir cápsulas o circulares informativas en temas de interés para Sapiencia en ejercicio de la prevención del
daño antijurídico</t>
  </si>
  <si>
    <t xml:space="preserve">
No se ha avanzado en la meta vez que, a la fecha, no se tiene contratada la persona encargada de realizar estas acciones.</t>
  </si>
  <si>
    <t>Desde la Oficina de Control Interno se realizo la respectiva verficacion al diligenciamiento de la matriz ITA, dando cumplimiento a la Directiva No. 004 de 2024 expedida por la Procuraduría General de la Nación con lo cual se dio el avance planeado para el indicador de producto.</t>
  </si>
  <si>
    <t>El OdeS es una herramienta la cual genera información clara, veraz y pertinente; busca posicionarse como una unidad de análisis especializada en Educación Postsecundaria con visión innovadora y a largo plazo.  Además, se busca mantener relaciones cercanas y de trabajo colaborativo con las diferentes IES tanto del Distrito como del Departamento de Antioquia. 
Es por lo anterior, que desde la Oficina de Control Interno, se recomienda la contratacion de la persona encargada del OdeS con extrema urgencia, toda vez que una herrammienta de estas carateristicas y con la informacion que produce, es de gran importancia para la toma de decisiones de la Agencia en materia de educación postsecundaria y los grupos de valor.</t>
  </si>
  <si>
    <r>
      <t xml:space="preserve">Verificada la totalidad de las actividades del componente N° 4 "Rendición de Cuentas" del PAAC, no se logró observar el cumplimiento de las metas planeadas a traves del desarrollo de las actividades e indicadores propuestos para tal fin, toda vez que la </t>
    </r>
    <r>
      <rPr>
        <i/>
        <sz val="11"/>
        <color theme="1"/>
        <rFont val="Bahnschrift Light"/>
        <family val="2"/>
      </rPr>
      <t>Actividad</t>
    </r>
    <r>
      <rPr>
        <sz val="11"/>
        <color theme="1"/>
        <rFont val="Bahnschrift Light"/>
        <family val="2"/>
      </rPr>
      <t xml:space="preserve"> "</t>
    </r>
    <r>
      <rPr>
        <i/>
        <sz val="11"/>
        <color theme="1"/>
        <rFont val="Bahnschrift Light"/>
        <family val="2"/>
      </rPr>
      <t xml:space="preserve">Diseñar e implementar la estrategia de rendición de cuentas" - indicador de producto / Número de actualizaciones del tablero de rendición de cuentas realizadas (periodo vencido) </t>
    </r>
    <r>
      <rPr>
        <sz val="11"/>
        <color theme="1"/>
        <rFont val="Bahnschrift Light"/>
        <family val="2"/>
      </rPr>
      <t>no fue realizado, toda vez que no se contaba con el perfil contratado para llevar a cabo estas acciones.
Es por lo anterior, que desde la Oficina de Control Interno, se recomienda la contratacion de la persona encargada del OdeS con extrema urgencia, toda vez que una herramienta de estas carateristicas y con la informacion que produce, es de gran importancia para la toma de decisiones de la Agencia en materia de educación postsecundaria y los grupos de valor.</t>
    </r>
    <r>
      <rPr>
        <i/>
        <sz val="11"/>
        <color theme="1"/>
        <rFont val="Bahnschrift Light"/>
        <family val="2"/>
      </rPr>
      <t xml:space="preserve">
</t>
    </r>
    <r>
      <rPr>
        <sz val="11"/>
        <color theme="1"/>
        <rFont val="Bahnschrift Light"/>
        <family val="2"/>
      </rPr>
      <t>Desde la Oficina de Control Interno, se hace un llamado a los responsables de reportar el PAAC, con el fin de recordar la importancia de relacionar y dejar constancia de las eviencias de los papales de trabajo y las actividades desarrolladas durante el respectivo cuatrimestre en el respectivo componente del Plan.</t>
    </r>
  </si>
  <si>
    <r>
      <t xml:space="preserve">En cuanto al componente N° 5 </t>
    </r>
    <r>
      <rPr>
        <i/>
        <sz val="11"/>
        <color theme="1"/>
        <rFont val="Bahnschrift Light"/>
        <family val="2"/>
      </rPr>
      <t xml:space="preserve">"Mecanismos para la Transparencia y Acceso a la Información" -  actividad: Actualizar la batería de indicadores - Indicador de producto: Número de actualizaciones en la Bateria de indicadores realizadas - </t>
    </r>
    <r>
      <rPr>
        <sz val="11"/>
        <color theme="1"/>
        <rFont val="Bahnschrift Light"/>
        <family val="2"/>
      </rPr>
      <t>encuentra esta Oficina que el OdeS es una herramienta la cual genera información clara, veraz y pertinente; busca posicionarse como una unidad de análisis especializada en Educación Postsecundaria con visión innovadora y a largo plazo.  Además, se busca mantener relaciones cercanas y de trabajo colaborativo con las diferentes IES tanto del Distrito como del Departamento de Antioquia. 
Es por lo anterior, que desde la Oficina de Control Interno, se recomienda la contratacion de la persona encargada del OdeS con extrema urgencia, toda vez que una herramienta de estas carateristicas y con la informacion que produce, es de gran importancia para la toma de decisiones de la Agencia en materia de educación postsecundaria y los grupos de valor.</t>
    </r>
  </si>
  <si>
    <t xml:space="preserve">
Componente 1. Gestión del Riesgo de Corrupción - Mapa de Riesgos de Corrupción
</t>
  </si>
  <si>
    <t xml:space="preserve">
Componente 4. Rendición de Cuentas
</t>
  </si>
  <si>
    <t xml:space="preserve">
Componente 3. Mecanismos para mejorar la Atención a la Ciudadanía
</t>
  </si>
  <si>
    <t xml:space="preserve">
Componente 2. Racionalización de Trámites
</t>
  </si>
  <si>
    <t>Se verificaron en la pagina web de la Agencia, la publicacion tanto del formulario de priorización de temas y necesidades de información para la RPC así como el Formulario de encuesta de percepción sobre el desarrollo de la estrategia de RPC.
Los mismos se encuentran de conformidad con la estretegia de rendicon de cuentas de la entidad.</t>
  </si>
  <si>
    <t>SEGUIMIENTO PLAN ANTICORRUPCIÓN Y DE ATENCIÓN AL CIUDADANO 2024-3</t>
  </si>
  <si>
    <t>ACTIVIDADES REALIZADAS
(31 DE DICIEMBRE)</t>
  </si>
  <si>
    <t>EVIDENCIAS
(31 DE DECIEMBRE)</t>
  </si>
  <si>
    <t>OBSERVACIONES CONTROL INTERNO
(31 DE DICIEMBRE)</t>
  </si>
  <si>
    <t>Se  dio cumplimiento en el primer cuatrimestre del año.</t>
  </si>
  <si>
    <t>Sin meta proyectada para el cuatrimestre</t>
  </si>
  <si>
    <t>Sin meta proyectada para el cuatrimestre.</t>
  </si>
  <si>
    <t>Se elaboraron 36 conciliaciones bancarias de las cuentas bancarias de la Agencia de los meses de  agosto, septiembre, octubre y noviembre de 2024. Las conciliaciones se elaboran mes vencido. En los meses de agosto y septiembre se elaboraron 8 conciliaciones cada mes, y en los meses de octubre y noviembre 10 conciliaciones cada mes.</t>
  </si>
  <si>
    <t xml:space="preserve">Se recibieron y procesaron 1071 documentos entre facturas y/o cuentas de cobro de proveedores y contratistas por prestación de servicios de la Agencia, posteriormente se realizaron los respectivos desembolsos cerciorándonos que cada uno recibiera los recursos a satisfacción.  De estos, 210 correspondían a personas jurídicas y 861 a personas naturales, y de estos últimos, 811 se realizaron a contratistas por servicios de la Agencia.  </t>
  </si>
  <si>
    <t>Desembolsos a contratistas y proveedores</t>
  </si>
  <si>
    <t>Informe de Bancos</t>
  </si>
  <si>
    <t xml:space="preserve">Sin meta proyectada para el cuatrimestre </t>
  </si>
  <si>
    <t xml:space="preserve">
• Diligenciamiento Formularios IES:  Durante el año se diligenciaron un total de 17 solicitudes, de las Instituciones Educativas para la obtención de bases de datos, discriminados así;
Cuatrimestre 1: (6) solicitudes
Cuatrimestre 2: (8) solicitudes
Cuatrimestre 3: (3) solicitudes
• Diligenciamiento Formularios Sapiencia: Durante el año se diligenciaron un total de 14 solicitudes, de las Instituciones Educativas para la obtención de bases de datos, discriminados así;
Cuatrimestre 1: (5) solicitudes
Cuatrimestre 2: (7) solicitudes
Cuatrimestre 3: (2) solicitudes
</t>
  </si>
  <si>
    <t>DTF</t>
  </si>
  <si>
    <t xml:space="preserve">Durante los meses de septiembre a Diciembre de 2024 se realizaron procesos de socialización de procedimientos y protocolos de los procesos de la DTF, capacitando a los contratistas respecto a las generalidades de los programas tanto becas como créditos condonables (Pregrado RO, Pregrado PP, Extendiendo Fronteras, Enlaza Mundos, Formación Avanzada, Becas Mejores Bachilleres, Becas Mejores Deportistas y Becas Formación Avanzada) así como del proceso de renovación y pqrsdf, acorde con el reglamento operativo aplicable a cada uno de los programas. </t>
  </si>
  <si>
    <t>Se enviaron oportunamente los cuatro cierres de cartera para ser entregados a contabilidad (agosto a noviembre de  2024)</t>
  </si>
  <si>
    <t>Cierre Contable</t>
  </si>
  <si>
    <t>02. Número de informes presentados (Siniestralidad)</t>
  </si>
  <si>
    <t xml:space="preserve">Para el trimestre se publicaron 826 documentos de los procesos contractuales, los cuales fueron publicados oportunamente en Plataforma SECOP II y en los aplicativos dispuestos para ello, discriminados así: 
Para el periodo de septiembre - octubre, se publicaron 647 documentos del proceso contractual, se gestionaron ochenta (80) contratos con fechas de inicio entre el 1 de septiembre al 31 de octubre.
En septiembre fueron 44 contratos, con 361 documentos publicados, el 55,8%
En octubre fueron 36 contratos, con 286 documentos publicados, el 44,2%
Para el periodo de noviembre - diciembre, se publicaron 179 documentos del proceso contractual, se gestionaron veintidós (22) contratos con fechas de inicio entre el 1 de noviembre al 16 de diciembre.
En noviembre fueron 18 contratos, con 147 documentos publicados, el 86%
En diciembre fueron 4 contratos, con 35 documentos publicados, el 14% 
</t>
  </si>
  <si>
    <t>02. Publicaciones realizadas de acuerdo a la contratación efectuada en cada mes</t>
  </si>
  <si>
    <t>Para la fecha del seguimiento del PAAC, desde Atención a la Ciudadanía se realizaron las siguientes acciones para los trámites administrativos - SUIT de la Agencia: 
• Se identifica el estado del avance de la inscripción de trámites en el SUIT.
Se llevan a cabo reuniones con los enlaces de las dependencias y/o procesos, en las cuales se les brindó una socialización del procedimiento de la función pública respecto al registro de los trámites en el SUIT; así mismo se les compartió las fichas técnicas de los trámites asociados a cada uno de sus procesos o proyectos para su revisión, adicional se concreta un plan de trabajo con cada uno. 
• Información, soporte para la verificación de la inscripción de trámites.
Una vez realizada las gestiones anteriormente mencionadas; se ingresó al SUIT con el propósito de identificar el estado de inscripción de cada uno de los trámites registrados en la plataforma.
• Hojas de vida de los trámites inscritos en el SUIT y de los trámites que están pendientes por inscribir en la mencionada plataforma.
Dando cumplimiento al plan de trabajo concertado con los responsables se da inicio a las reuniones de revisión de las fichas técnicas de cada uno de los trámites; a la fecha se han revisado los quince (15) trámites registrados en el SUIT para la Agencia, identificándose que algunos se requieren: Modificaciones, actualizaciones, eliminaciones y creación.  
A continuación, se relacionan los porcentajes de participación por cada una de las dependencias en los trámites vigentes:
Dependencia responsable No Trámites % participación
DTF:  9 (60%)
GEP:  3 (20%)
Cartera: 3 (20%)
Total Trámites 15</t>
  </si>
  <si>
    <t>Para este indicador se solicito asesoría a la Función Publica sobre la Racionalización de Trámites y esta pendiente con Planeación  comenzar  a subir las fichas técnicas de cada uno de  los tramites de acuerdo a los lineamientos dados por la Función Publica para su revisión y aprobación para posteriormente ser publicados.</t>
  </si>
  <si>
    <t>https://sapienciagov.sharepoint.com/:f:/s/Bancodedocumentos/Eqy1PRvBRmRJoI4CwEZqIQwBC_fbeiQbuyxbVg1HtgjP9w?e=V1bzYS</t>
  </si>
  <si>
    <t>https://sapienciagov.sharepoint.com/:f:/s/Bancodedocumentos/ErdgQEAy5GlCrfLjcoXPc2QBzE-3e76lhLdEwwAD3E0yeA?e=TcjUvK</t>
  </si>
  <si>
    <t>Se realizaron siete (7) socializaciones :
- Responsabilidad en la contratación pública.
- Declaración de incumplimiento de contratos de prestación de servicios.
- Irregularidades en la etapa precontractual: responsabilidad precontractual.
- El silencio administrativo
-Supervisión y Liquidación.
- Habeas Data.
Se realizó una (1) soicalización en Julio que no fue reportada oportunamente:
- Organización documental</t>
  </si>
  <si>
    <t>Se realizaron dos (2) capsulas: Política de Defensa Judicial y Derecho de petición y canales de atención al ciudadano.</t>
  </si>
  <si>
    <t>Para la fecha de seguimietno del PAAC, se ha publicado en la página web institucional,  como evidencia se  presenta el correo de confirmación por parte de Comunicaciones  la publicación en la página web institucional.
Se podrá validar su publicación en el siguiente link: https://sapiencia.gov.co/resultados_de_encuestas/</t>
  </si>
  <si>
    <t>Se realizaron capacitaciones a los procesos de Gestión Documental y Cartera con el objetivo de darles a conocer  información necesaria e importante para la  atención a la ciudadanía, comprendiendo los diferentes conceptos, sus productos y servicios,  tendiendo en cuenta  los lineamientos contenidos  en el Manual de Atención a la Ciudadanía de la Agencia.</t>
  </si>
  <si>
    <t xml:space="preserve">                               
Correo institucional:  se recibieron en la bandeja  de @info 1.908 correos gestionados en el bimestre, de los cuales en Noviembre  se gestionaron 1.192 la totalidad de correos  para una efectividad del 100%  y  para el mes de Diciembre hasta el 13 ((a la fecha del reporte del B6)),  han ingresado  927 correos y se  han gestionado 716 correos, teniendo 211 correos pendientes a esa fecha por gestionar  para un cumplimiento 77% . Se tiene como estrategia estar cubiertos por los demás miembros del equipo y hacer refuerzo a este canal cuando se presenten picos y atender todos los correos que recibimos en la bandeja de entrada de @info y de esta forma no dejar de atender ninguna petición teniendo en cuenta que para este bimestre nos encontrábamos en inicio de convocatoria, legalización y renovaciones.
Chat página web:   2.320  atenciones realizadas en el periodo, de los cuales para el mes de Noviembre fueron 1.580 y para el mes de Diciembre  740 (a la fechad e reporte del B6)
Presencial: se atendieron 3.713 Ciudadanos, de los cuales 1.859 corresponden a Noviembre y 1.854 a Diciembre ((a la fecha del reporte del B6)                    
Se registraron en total 2.263 PQRSFD en el periodo, para Mercurio  en noviembre 160 comunicaciones  y para el mes de diciembre (a la fecha del reporte del B6)
 y en Módulo PQRSDF: 1.985 recibidas, 1.201para el mes de Noviembre y 784 para Diciembre ((a la fecha del reporte del B6) .                                     
 Como parte de nuestra estrategia para mejorar la eficiencia en la gestión de solicitudes, hemos priorizado el fortalecimiento del correo electrónico, el módulo de PQRSDF y la plataforma Mercurio, buscando que con los demás procesos que tienen esta responsabilidad se remita a los responsables la solicitud y estos se encarguen de hacer la gestión respectiva. Para lograr este objetivo, hemos implementado un sistema de alertas que acompaña a cada solicitud pendiente en su proceso. Estas alertas permiten monitorear de cerca el estado de las solicitudes y tomar acciones inmediatas en caso de que se detecten demoras o riesgos de incumplimiento de los tiempos establecidos por ley y la materialización de riesgos.
Nota: Los datos suministrados para el mes de diciembre son hasta el 13 (Fecha del reportes seguimiento B6) </t>
  </si>
  <si>
    <t xml:space="preserve">05. Número de actividades orientadoras realizadas
</t>
  </si>
  <si>
    <t>06. Número de cápsulas o circulares expedidas y comunicadas a la toda la Agencia</t>
  </si>
  <si>
    <t>B5</t>
  </si>
  <si>
    <t>https://sapienciagov.sharepoint.com/:f:/s/Bancodedocumentos/Erm24jRjJFVFoj1ClTmWJdABdTsZVXOJnh2dZgAYrKIykw?e=GcO0Px</t>
  </si>
  <si>
    <t>EVIDENCIAS
(31 DE DICIEMBRE)</t>
  </si>
  <si>
    <t>Se realizó audiencia pública de socialización del informe de gestión Sapiencia, el dia 5 de diciembre de 2024, en el auditorio de Ciudadela Occidente - C4ta.</t>
  </si>
  <si>
    <t>Esta actividad no se realizó debido a que no se contó con el profesional requerido para ejecutarla se contrató en el mes de noviembre y sus funciones estuvieron centradas en hacerle seguimiento al contrato 550 de 2024</t>
  </si>
  <si>
    <t xml:space="preserve">Se realizaron las siguientes publicaciones  en la página web:
Encuesta de percepción
Estrategia de rendición pública de cuentas 2024
Informe de gestión Sapiencia 2024
Respuestas a inquietudes ciudadanas
Memorias de la rendición pública de cuentas
Informe de resultados rendición pública de cuentas 2024
</t>
  </si>
  <si>
    <t xml:space="preserve">Para el cuatrimestre se presenta el tablero de ejecución con corte  septiembre 2024,el cual consta de cinco tableros en Power BI, así:
1. Ejecución presupuestal ingreso por fondo
2. Ejecución presupuestal ingreso con RP
3. Ejecución presupuestal gasto por proyecto
4. Ejecución presupuestal gasto por actividad
5. Ejecución presupuestal gasto por líder
Este tablero busca que, la información presupuestal sea dinámica y actualizada para los directivos. En la vigencia 2024 se cumplió con la entrega del tablero con una periodicidad trimestral. El mismo fue compartido vía Power BI
</t>
  </si>
  <si>
    <t>Acta Audiciencia Publica 2024.pdf</t>
  </si>
  <si>
    <t>https://sapiencia.gov.co/informes-de-gestion/</t>
  </si>
  <si>
    <t>https://sapiencia.gov.co/rendicioncuentas/</t>
  </si>
  <si>
    <t xml:space="preserve">Para reporte del cuatrimestre se elabora y se publica en la página web institucional el informe de canales de atención a la ciudadanía correspondiente a los meses julio – agosto y septiembre - octubre, arrojando los siguientes resultados:  
Periodo julio- agosto                                
Correo institucional:  4.655 correos gestionados, de los cuales en julio se gestionaron 1.535 correos y en Agosto se gestionaron 3.120 correos en la bandeja  de entrada de @info cumpliendo con la gestión de los correos y dejando la carpeta de correos de entrada al 100% 
Chat página web: 1.459 atenciones realizadas, de los cuales para el mes de julio fueron 646 (44%) y para el mes de Agosto 813 (56%)
Presencial: se atendieron 4.995 usuarios, de los cuales 3.671 (73%) corresponden a julio y 1.324  a agosto  (27%)  .           
Se registraron en total 3.274 PQRSFD (Mercurio + Modulo) en el periodo julio- agosto.           Para la plataforma virtual Mercurio en dicho periodo se registraron 289 comunicaciones (solo tramitamos las comunicaciones recibidas)
 Módulo PQRSDF: 2.985 recibidas, de las cuales 1.626 para el mes de julio ( 54%) y 1.359 para agosto (46%). 
Periodo Septiembre -Octubre                                
Correo institucional:  2.218 correos gestionados, de los cuales en Septiembre se gestionaron 1.064 correos y en Octubre se gestionaron 1.154 correos en la bandeja  de entrada de @info cumpliendo con la gestión de los correos y dejando la carpeta de correos de entrada al 100%. 
Chat página web: 4.744 atenciones realizadas, de los cuales para el mes de septiembre fueron 2.055(43%) y para el mes de Octubre 2.689 (57%)
Presencial: se atendieron 2.136 usuarios, de los cuales 797 (37%) corresponden a Septiembre y 1.339  a Octubre  (63%)  .           
Se registraron en total 2.079 PQRSFD (Mercurio + Modulo) en el periodo septiembre -octubre.           Para la plataforma virtual Mercurio en dicho periodo se registraron 230 comunicaciones (solo tramitamos las comunicaciones recibidas)
 Módulo PQRSDF: 1.849 recibidas, de las cuales 770 para el mes de Septiembre ( 54%) y 1.079 para Octubre (46%). 
</t>
  </si>
  <si>
    <t xml:space="preserve">Para la fecha del seguimiento, se han realizado las siguientes acciones y/o gestiones:
Se realizan Se comparte el link de la matriz, con la relación de las diferentes reuniones y/o actualizaciones realizadas en:
Accesibilidad
Menú Participa/GESCO+I
Menú Participa/Participación
Menú Transparencia/Información entidad/ Publicación de hojas de vida
Adicional se recibe por parte de la Procuraduría el certificado y reporte de la Auditoria a la página web 2034,  generando un puntaje de cumplimiento del 92%, razón por la cual se conmina a que en atención de lo regulado por la Ley 1755 de 2015, dentro de los quince (15) días siguientes a la recepción de la presente comunicación se realicen los ajustes pertinentes en el respectivo sitio web, así mismo se recibe el reporte con las observaciones que dan cuenta de las observaciones y ajustes que se deberán realizar por parte de la agencia.
</t>
  </si>
  <si>
    <t xml:space="preserve">Para el periodo reportado se realizaron ciento dieciséis (116) publicaciones en la página web: 
 Menú: Estudia/Vision4rios
 Menú: Proyectos/ Arroba Medellín
 Menú: Atención al Ciudadano/ Publicación presentación encuesta de satisfacción 2024-1
 Menú: Transparencia// Submenú: informes-de-gestión/ Informe mayo-junio y julio –agosto, septiembre-octubre
 Menú: Estudia/línea becas/ Mejores bachilleres
 Menú: Estudia/línea becas/ Mejores Deportistas
 Menú: proyectos/Bilingüismo/(apertura convocatoria, banner (3) de inscripción, Publicación Resolución de habilitados y una de preseleccionados.
 Menu: Prensa: Alianzas Sapiencia, programas de educación, “En Medellín 610 nuevas oportunidades” banner home de Rendición de cuentas, banner home RutaN.
 Menú: Transparencia// Submenú: Directorio de servidores Públicos, empleados o contratistas/ Directorio de funcionarios(as)
 Menu: agenda/ Cronograma Feria siguiente Nivel 
 Menu: principal:/ banner Feria siguiente Nivel 
 Menú: Transparencia/ Submenú: presupuesto-general-asignado de ingresos y gastos/ presupuesto-general-asignado/ presupuesto general de gastos: agosto, septiembre, octubre, noviembre
 Menú: Transparencia/ Submenú: presupuesto-general-asignado de ingresos y gastos/ presupuesto-general-asignado/ presupuesto general de egresos: agosto y septiembre
 Menú: Transparencia/ Submenú: presupuesto-general-asignado de ingresos y gastos/ Ejecución presupuestal/Ítem: ejecución Presupuestal de gastos: agosto y septiembre
 Menú: Transparencia/ Submenú: presupuesto-general-asignado de ingresos y gastos/ Ejecución presupuestal/Ítem: ejecución Presupuestal de ingresos: agosto, septiembre octubre, noviembre
 Menú: Transparencia/ Submenú: presupuesto-general-asignado de ingresos y gastos/e
 Estados Financieros: julio, agosto, septiembre, octubre
 Menú: Estudia/línea pregrado/ Resolución 2531 apertura línea pregrado 2025-1
 Menú: Estudia/línea pregrado/ Publicación banner home convocatoria Fondos Sapiencia, línea pregrado
 Menú: Estudia/línea pregrado/ Publicación banner contingencia Fondos 
 Menú: Estudia/línea pregrado/ Publicación Resolución preselección línes pregrado
 Menú: Estudia/línea pregrado/Publicación botón descarga tu pagaré
 Menú: Estudia/línea pregrado/Publicación banner citas para el proceso de legalización
 Menú: Estudia/línea pregrado/ Publicación Resolución 2541 de 2024 – PERTINENCIA
 Menú: Observatorio/ Publicación Resolución 2541 de 2024 – PERTINENCIA
 Menú: Proyectos/ Tarifa preferencial Metro/ Actualización banner 'Tiquete estudiantil Metro'
 Menú: Proyectos/ Tarifa preferencial Metro/ Publicación banner Tiquete Metro
 Menú: Transparencia/ Submenú: Contratación/Item: Publicación de la ejecución de contratos: enero a agosto y enero - septiembre
 Menú: Estudia/Matricula cero: Publicación Proceso postulación estudiantes a Matrícula Cero
 Menú: Estudia/Matricula cero/Botón formulario caracterización Matrícula Cero
 Menú: Estudia/Matricula cero: Publicación banner home Matrícula Cero
 Menú: Estudia/Matricula cero/ Publicación resolución con lineamientos
 Menú: Observatorio: Creación micrositio de 'Procesos de encuestas de OdeS'
 Menú: Observatorio: Publicación banner en el home encuentras OdeS
 Menú: Participa/Submenú: Publicación infográfico de la Política Publica de Educación Postsecundaria de Medellín (PPEP)
 Menú: Participa/Creación y publicación del micrositio 'Plan Institucional de Participación Ciudadana'
 Menú: Participa/ Submenú Rendición de Cuentas: Publicación link opición Rendición de cuentas 2024
 Menú: Participa/ Submenú Rendición de Cuentas: Banner rendición de cuentas Sapiencia 2024
 Menu: Transparencia/mapas y cartas descriptivas de los procesos/ procesos y procedimientos: Matriz de riesgos 2024-1" 
 Menu: Trasparencia/Submenú/Planes Instituciones y estratégicos/ Plan Indicativo: Publicación formulación Plan Indicativo 2024-2027 Sapiencia
 Menú: Estudia/línea postgrados/ línea postgrados nacionales: Publicación Actualización banner 'Posgrados Nacionales'
 Menú: Estudia/línea postgrados/ línea postgrados Internacionales: Actualización banner 'Posgrados Internacional'
 Publicación banner horarios decembrinos Sapiencia 2024
 Menú: Transparencia/ Submenú: Planeación, Presupuesto e informes/ Item: Informes de oficina Control Interno: Seguimiento al plan anticorrupción (informe)
 Menú: Transparencia/ Submenú: Planeación, Presupuesto e informes/ Item: Informes de oficina Control Interno: Informe de austeridad Control Interno Trim III2024
 Menú: Transparencia/ Banner Políticas Institucionales y de MIPG
 Menú:Prensa/Publicación boletín de prensa sobre ganadores de Premios Medellín Investiga
 Menú:Prensa/Publicación boletín de prensa sobre Matrícula Cero 2025-1
 Menú:Prensa/Publicación boletín de prensa sobre Rendición de cuentas Sapiencia 2024 
 Menú:Prensa/Publicación boletín de prensa sobre certificación VISION4RIOS 2024
 Publicación home Buscador de oportunidades de contratación.
 Publicación infográficos Política Pública de Educación Postsecundaria de Medellín
 Actualización calendario de eventos
</t>
  </si>
  <si>
    <t xml:space="preserve">Para el periodo reportado se llevan a cabo las siguientes acciones y/o gestiones:
Se lleva a cabo reunión con la mesa técnica de apoyo para dar cumplimiento a la Ley de Transparencia 1712 de 2024- Matriz ITA, y con el apoyo del equipo Técnico Medellín con el objetivo de revisar temas a tratar en la reunión concertada con el equipo de Discapacidad, de la Secretaria de Inclusión Social y Familia - teniendo en cuentas las acciones ya implementadas en la página web, las pendientes Vs la matriz ITA.
Se lleva a cabo reunión con el equipo de Discapacidad de la Secretaria de Inclusión Social y Familia, con el objetivo de explicarles la importancia y necesidad que se tiene desde Sapiencia en la implementación de accesibilidad en los diferentes portales, por lo anterior y dada su experiencia en el tema, adicional por la alianza que se firmó (Sec. de Inclusión Vs. Sapiencia) para el curso virtual: Accesibilidad Universal y la Política Pública para la Inclusión de las Personas con Discapacidad de Medellín, el cual fue alojado en la página web de Educación Digital, una vez se realizaron las prueba correspondientes tanto en contenido como en los formularios, garantizando con ello que todas las personas independientes de su discapacidad o no pudieran acceder al formulario  inscripción, así mismo al desarrollo del curso; por lo tanto, el equipo de Inclusión apoyara a la Agencia en la revisión de la página web institucional, con el objetivo de enviarnos recomendaciones como acciones de mejora en caso de requerirse, dado que a la fecha la entidad las pruebas las ha realizado entre el mismo equipo técnico.
 El equipo de Discapacidad de la Secretaria de Inclusión Social y Familia, una vez realizada la revisión de accesibilidad en el portal web de Sapiencia web Institucional nos comparte un informe con observaciones.
 De igual forma, y con el fin de revisar el informe enviado previamente por el equipo de Discapacidad de la Secretaria de Inclusión Social y Familia, la mesa técnica de Sapiencia , asiste a reunión presencia en la unidad de discapacidad (Cra 72 No 11-11 Belén Las Playas) para puntualizar las observaciones respecto al informe enviado con el personal experto en le tema y quien realizo las revisiones previamente.
En dicha reunión se recibió una retroalimentación para Sapiencia, se brindaron varias aclaraciones técnicas respecto a la aplicación de la accesibilidad en el portal web institucional.
A la fecha, los profesionales de Sistemas de información, analizarán las acciones de mejora a implementar teniendo en cuenta las recomendaciones entregadas por el equipo de Inclusión y que sean viables teniendo en cuenta que aun en la Agencia aún no cuenta con personal experto en temas de accesibilidad.
Se lleva a cabo reunión con uno de los abogados del Proceso de Contratación con el objetivo de mejorar la información contenida en el menú para permitirle al ciudadano una búsqueda más fácil de la información, especialmente la de los procesos de contratación: /Contratación/Publicación de la información//Formatos o modelos de contrata o pliegos tipo y agregarle a este último submenu el link de los Manuales, guías y documentos tipo Agencia Nacional de Contratación Pública Colombia Compra Eficiente.
</t>
  </si>
  <si>
    <t>Se firmó acuerdo de confidencialidad y protección de datos personales con la Secretaría de Turismo del distrito de Medellín
Se firmó acuerdo de confidencialidad y protección de datos personales con la Secretaría de Educación de Medellín
Se firmó licencia de uso de datos con el contratista Algoap INC S.A.S en el marco del contrato 550 de 2024</t>
  </si>
  <si>
    <r>
      <t xml:space="preserve">Se gestionaron </t>
    </r>
    <r>
      <rPr>
        <b/>
        <sz val="10"/>
        <color theme="1"/>
        <rFont val="Bahnschrift Light"/>
        <family val="2"/>
      </rPr>
      <t>9 nueve</t>
    </r>
    <r>
      <rPr>
        <sz val="10"/>
        <color theme="1"/>
        <rFont val="Bahnschrift Light"/>
        <family val="2"/>
      </rPr>
      <t xml:space="preserve"> requerimientos de solicitudes generadas por:
Departamento Administrativo de Planeación de Medellín; congresista Jennifer Pedraza; Secretaría de las Mujeres de Medellín; Secretaría de Juventud de Medellín</t>
    </r>
  </si>
  <si>
    <t>https://sapienciagov.sharepoint.com/:f:/s/Bancodedocumentos/EoOj4PmFEopOhb9844AU1t0BaWYqaYbPpoxNoGeM7Br2mw?e=kmt3ta</t>
  </si>
  <si>
    <t>https://sapienciagov.sharepoint.com/:f:/s/Bancodedocumentos/Eoy_v5zxHKBLkWN_yCNMi_sB24z6N9-f2kD2iehOvC-pqg?e=X0cdp5</t>
  </si>
  <si>
    <t>https://sapienciagov.sharepoint.com/:f:/s/Bancodedocumentos/EsZTOuLgB4FMpnuzJfjfaZABCiUnSV1VGTvW2gzmAzi2jg?e=Zjipbo</t>
  </si>
  <si>
    <t>Z:\18. ODES\0. 2024\Respuesta a requerimientos</t>
  </si>
  <si>
    <r>
      <rPr>
        <b/>
        <u/>
        <sz val="10"/>
        <rFont val="Bahnschrift Light"/>
        <family val="2"/>
      </rPr>
      <t xml:space="preserve">Turismo: </t>
    </r>
    <r>
      <rPr>
        <u/>
        <sz val="10"/>
        <color theme="10"/>
        <rFont val="Bahnschrift Light"/>
        <family val="2"/>
      </rPr>
      <t xml:space="preserve">https://sapienciagov-my.sharepoint.com/:b:/g/personal/observatorio_sapiencia_gov_co/ERt4aTLNh0xEl6wHnxGFwQgBVIZqECqXz5kDR-ij4X1pmw?e=uDVRCb
</t>
    </r>
    <r>
      <rPr>
        <b/>
        <u/>
        <sz val="10"/>
        <rFont val="Bahnschrift Light"/>
        <family val="2"/>
      </rPr>
      <t xml:space="preserve">Licencia contrato 550 de 2024: </t>
    </r>
    <r>
      <rPr>
        <u/>
        <sz val="10"/>
        <color theme="10"/>
        <rFont val="Bahnschrift Light"/>
        <family val="2"/>
      </rPr>
      <t xml:space="preserve">https://sapienciagov-my.sharepoint.com/:b:/g/personal/observatorio_sapiencia_gov_co/EQzdqVMZpnhFrby82aP-z_QB7clBfipAnvL9K7SYJywBKQ?e=kbVNC6
</t>
    </r>
  </si>
  <si>
    <t xml:space="preserve">Para el cuatrimestre se reportan las siguientes acciones: 
• Se promueve el Curso de Integridad, Transparencia y Lucha contra la Corrupción y el Curso del Modelo Integrado de Planeación y Gestión (MIPG) para capacitar a los servidores públicos y contratistas de la Agencia, garantizando que todos cumplan con las horas necesarias de formación según su tipo de contrato. A la fecha se tiene un acumulado de setenta y un (71) colaboradores certificados en el Curso del Código de Integridad y  veintiocho (28) en el Curso MIPG. Se espera completar la certificación de todo el personal.
• Además, se está actualizando el Código de Integridad Institucional para asegurar que se mantenga relevante y alineado con las normativas y necesidades sociales actuales, optimizando la gestión pública y reduciendo riesgos.
• En cada una las socializaciones realizadas con el acompañamiento de Planeación, se informó de la aprobación del nuevo valor de servicio con el cual es identifica nuestra labor institucional; se elaboró en material madeflex del valor de servicio y fue entregado al Director General; 126 colaboradores han realizado el curso Integridad, Transparencia y Lucha contra la Corrupción y 78 colaboradores han realizado el curso de los 8 módulos de MIPG. 
•Se elaboró la definición del valor de servicio, lo que hago y lo que no hago, con el acompañamiento del equipo de Planeación, el mismos que se socializó   en el Comité de Gestión y Desempeño Institucional el día 26 de diciembre de 2024 y contó con la aprobación de todos los integrantes del Comité.
</t>
  </si>
  <si>
    <t>08. Porcentaje del plan de trabajo elaborado y ejecutado
CURSOS</t>
  </si>
  <si>
    <t>Se verificaron las evidencias relacionadas, las cuales contenian efectivamente las 36 conciiaciones bancarias realizadas entre los meses de agosto y noviembre de la pasada anualidad. 
Se cumple a cabalidad con el indicador de producto proyectado para el 3° cuatrimestre de 2024.</t>
  </si>
  <si>
    <t>Se verificaron las evidencias relacionadas, las cuales contenian efectivamente 1071 facturas y/o cuentas de cobro de proveedores y contratistas por prestación de servicios de la Agencia. 
Se cumple a cabalidad con el indicador de producto proyectado para el 3° cuatrimestre de 2024.</t>
  </si>
  <si>
    <t>Se presentaron los 18 informes de Bancos correspondienes al presente período (septiembre a diciembre de 2024)</t>
  </si>
  <si>
    <t>Se verificaron las evidencias relacionadas, las cuales contenian efectivamente los 18 informes de bancos correspndientes a los meses entre septiembre a diciembre de la pasada anualidad. 
Se cumple a cabalidad con el indicador de producto proyectado para el 3° cuatrimestre de 2024.</t>
  </si>
  <si>
    <t>Se verificaron las evidencias relacionadas, las cuales contenian efectivamente los 4 cierres de cartera correspndientes a los meses entre agosto y noviembre de la pasada anualidad. 
Se cumple a cabalidad con el indicador de producto proyectado para el 3° cuatrimestre de 2024.</t>
  </si>
  <si>
    <t>Verificado el archivo denominado "INDICADORES OAJ", pestaña "PUBLICACIONES",  se logran observar la publicacion de las 826 reportadas en Secop II y TVEC.
Se cumple a cabalidad con el indicador de producto proyectado para el 3° cuatrimestre de 2024.</t>
  </si>
  <si>
    <t xml:space="preserve">Mediante póliza todo riesgo, se encuentran asegurados los bienes muebles que son propiedad de la Agencia, así mismo la infraestructura física se encuentra amparada mediante póliza cuyo titular es el Distrito de Medellín, como propietario de los bienes inmuebles, la Agencia actúa como comodatario. Se realizo renovacion de polizas todo riesgo que ampara los biens muebles de la agencia  las cuales  van  hasta noviembre 2025 </t>
  </si>
  <si>
    <t>Se verificaron las evidencias de los 15 tramites inscritos y revisados ante el SUIT, encuentra esta Oficina que se cumple a cabalidad con el indicador de producto proyectado para el 3° cuatrimestre de 2024.</t>
  </si>
  <si>
    <t>Se verificaron la asesoria recibida por la Agencia sobre la racionalizacion de tramites inscritos ante el SUIT.
Encuentra esta Oficina que se cumple a cabalidad con el indicador de producto proyectado para el 3° cuatrimestre de 2024.</t>
  </si>
  <si>
    <t>Se logr evidenciar la realizacion de las 7 socializaciones realizadas por la Oficina Asesora Jurídica.
Cumple a cabalidad con el indicador de producto proyectado para el 3° cuatrimestre de 2024.</t>
  </si>
  <si>
    <t xml:space="preserve">Se verifico el correo masivo y efectivamente se dio cumplimiento al indicador de producto.
</t>
  </si>
  <si>
    <t>Se verificaron las evidencias relacionadas, las cuales contenian efectivamente el informe de la encuesta de satisfaccion 2024-3. 
Se cumple a cabalidad con el indicador de producto proyectado para el 3° cuatrimestre de 2024.</t>
  </si>
  <si>
    <t>B1</t>
  </si>
  <si>
    <t>Se verificaron las evidencias relacionadas, las cuales contenian efectivamente el las capacitaciones llevadas a cabo Gestion Documental y Gestion Cartera durante  el periodo 2024-3. 
Se cumple a cabalidad con el indicador de producto proyectado para el 3° cuatrimestre de 2024.</t>
  </si>
  <si>
    <t>Se verificaron las evidencias relacionadas, las cuales contenian efectivamente el indicador de atencion a las PQRSDF 2024, Informe de canales de atencion y  el informe de gestion de los respectivos canales de atencion a la ciudadania. 
Se cumple a cabalidad con el indicador de producto proyectado para el 3° cuatrimestre de 2024.</t>
  </si>
  <si>
    <t>Se verificó por parte de la Oficina de control Interno, la estrategia institucional de rendicion de cuentas, misma que se encuentra de conformidad con la norma y de la cual se le realizó el respectivo seguimiento.
Se cumple a cabalidad con el indicador de producto proyectado para el 3° cuatrimestre de 2024.</t>
  </si>
  <si>
    <t>Se cumple a cabalidad con el indicador de producto proyectado para el 3° cuatrimestre de 2024.</t>
  </si>
  <si>
    <t>Se verificaron las evidencias relacionadas, las cuales contenian efectivamente el tablero de ejecucion presupuestal actualizado al mes de septiembre de la presente anualidad. se verificaron la ejecución presupuestal ingreso por fondo, la ejecución presupuestal ingreso con RP, la ejecución presupuestal gasto por proyecto, la ejecución presupuestal gasto por actividad y la ejecución presupuestal gasto por líder.
Se cumple a cabalidad con el indicador de producto proyectado para el 3° cuatrimestre de 2024.</t>
  </si>
  <si>
    <t>Se verificaron las evidencias relacionadas, las cuales contenian efectivamente las plantilla de ejecucion de ingresos y gastos de los mese de agosto y noviembre de la presente anualidad, así como la respectiva publicacion tanto en Gestion Transparrente como en el sitio web de la Agencia. 
Se cumple a cabalidad con el indicador de producto proyectado para el 3° cuatrimestre de 2024.</t>
  </si>
  <si>
    <r>
      <t xml:space="preserve">Durante el cuatrimestre se rendirá los meses de </t>
    </r>
    <r>
      <rPr>
        <b/>
        <sz val="9"/>
        <color theme="1"/>
        <rFont val="Bahnschrift Light"/>
        <family val="2"/>
      </rPr>
      <t>agosto a noviembre de 2024</t>
    </r>
    <r>
      <rPr>
        <sz val="9"/>
        <color theme="1"/>
        <rFont val="Bahnschrift Light"/>
        <family val="2"/>
      </rPr>
      <t xml:space="preserve">, teniendo en cuenta que, el seguimiento a este indicador se realiza mes vencido. Se presentaron cuatro informes de ejecución presupuestal, tal como se describe a continuación:
Se presenta el informe de ejecución de ingresos y gastos con corte a </t>
    </r>
    <r>
      <rPr>
        <b/>
        <sz val="9"/>
        <color theme="1"/>
        <rFont val="Bahnschrift Light"/>
        <family val="2"/>
      </rPr>
      <t>agosto</t>
    </r>
    <r>
      <rPr>
        <sz val="9"/>
        <color theme="1"/>
        <rFont val="Bahnschrift Light"/>
        <family val="2"/>
      </rPr>
      <t xml:space="preserve"> mediante oficio radicado Sapiencia 202403005733, el cual evidencia una ejecución en el ingreso de $183.050 millones representando el 71,46% del total del presupuesto, y una ejecución en el gasto por el rubro de funcionamiento del 96,56% y de inversión del 35,86%, total que asciende a $93.736 millones. En total el presupuesto se ha ejecutado un 36,59% por los siguientes componentes:
Misional: $75.518 millones - 81%
Talento humano: $8.257 millones - 9%
Soporte log y administrativo: $6.127 millones - 7%
Gastos de personal: $2.813 millones - 3%
Comunicaciones: $918 millones - 1%
Cuota de fiscalización: $103 millones - 0%
Se presenta el informe de ejecución de ingresos y gastos con corte a </t>
    </r>
    <r>
      <rPr>
        <b/>
        <sz val="9"/>
        <color theme="1"/>
        <rFont val="Bahnschrift Light"/>
        <family val="2"/>
      </rPr>
      <t>septiembre</t>
    </r>
    <r>
      <rPr>
        <sz val="9"/>
        <color theme="1"/>
        <rFont val="Bahnschrift Light"/>
        <family val="2"/>
      </rPr>
      <t xml:space="preserve"> mediante oficio radicado Sapiencia 202403006022, el cual evidencia una ejecución en el ingreso de $183.308 millones representando el 71,56% del total de presupuesto, y una ejecución en el gasto por el rubro de funcionamiento del 96,64% y de inversión del 37,17%, total que asciende a $97.046 millones. En total el presupuesto se ha ejecutado un 37,88% por los siguientes componentes:
Misional: $78.828 millones - 81%
Talento humano: $8.931 millones - 9%
Soporte log y administrativo: $5.451 millones - 6%
Gastos de personal: $2.815 millones - 3%
Comunicaciones: $918 millones - 1%
Cuota de fiscalización: $103 millones - 0%
Se presenta el informe de ejecución de ingresos y gastos a </t>
    </r>
    <r>
      <rPr>
        <b/>
        <sz val="9"/>
        <color theme="1"/>
        <rFont val="Bahnschrift Light"/>
        <family val="2"/>
      </rPr>
      <t>octubre</t>
    </r>
    <r>
      <rPr>
        <sz val="9"/>
        <color theme="1"/>
        <rFont val="Bahnschrift Light"/>
        <family val="2"/>
      </rPr>
      <t xml:space="preserve"> de 2024 mediante oficio radicado Sapiencia 202403006618, el cual evidencia una ejecución en el ingreso de $191.540 millones representando el 74,77% del total del presupuesto, y una ejecución en el gasto por el rubro de funcionamiento del 97,93% y de inversión del 43,39%, total que asciende a $112.845 millones. En total el presupuesto se ha ejecutado un 44,05% por los siguientes componentes:
Misional: $93.563 millones - 83%
Talento humano: $8.990 millones - 8%
Soporte log y administrativo: $6.455 millones - 6%
Gastos de personal: $2.815 millones - 2%
Comunicaciones: $918 millones - 1%
Cuota de fiscalización: $103 millones - 0%
Se presenta el informe de ejecución de ingresos y gastos con corte a </t>
    </r>
    <r>
      <rPr>
        <b/>
        <sz val="9"/>
        <color theme="1"/>
        <rFont val="Bahnschrift Light"/>
        <family val="2"/>
      </rPr>
      <t>noviembre</t>
    </r>
    <r>
      <rPr>
        <sz val="9"/>
        <color theme="1"/>
        <rFont val="Bahnschrift Light"/>
        <family val="2"/>
      </rPr>
      <t xml:space="preserve"> mediante oficio radicado Sapiencia 202403007868, el cual evidencia una ejecución en el ingreso de $216.352 millones representando el 77,40% del total de presupuesto, y una ejecución en el gasto por el rubro de funcionamiento del 98,61% y de inversión del 42,24%, total que asciende a $119.831 millones. En total el presupuesto se ha ejecutado un 42,87% por los siguientes componentes:
Misional: $100.160 millones - 84%
Talento humano: $9.032 millones - 8%
Soporte log y administrativo: $6.799 millones - 6%
Gastos de personal: $2.819 millones - 2%
Comunicaciones: $918 millones - 1%
Cuota de fiscalización: $103 millones - 0%
Los informes de ejecución son publicados en gestión transparente y en la página oficial de Sapiencia. Durante la vigencia 2024 el área de presupuesto cumplió con la entrega y publicación de los cierres presupuestales dentro de las fechas establecidas.</t>
    </r>
  </si>
  <si>
    <t>El informe de gestión de la vigencia 2024 fue publicado en el aplicativo Gestión Transparente de la Contraloría Distrital de Medellín y en la página web de la entidad en los tiempos de Ley</t>
  </si>
  <si>
    <t>Se verificaron las evidencias relacionadas, las cuales contenian efectivamente el informe de canales 2024 y el informe de gestion de atencion a la ciudadania de los meses julio y octubre de la presente anualidad.
Se cumple a cabalidad con el indicador de producto proyectado para el 3° cuatrimestre de 2024.</t>
  </si>
  <si>
    <t>Desde la Oficina de Control Interno se realizo la respectiva verficacion de la informacion divulagada en el micrositio de transparencia del sitio web de la Agencia, dando cumplimiento a la norma y con lo cual se dio cumplimineto a la meta planeado para el indicador de producto.
Se cumple a cabalidad con el indicador de producto proyectado para el 3° cuatrimestre de 2024.</t>
  </si>
  <si>
    <t>Se verifico por parte de la OCI, la publicacion del certificado de accesibilidad web en el sitio web de la entidad, con lo cual se cumplio con uno de los requsitos de la matriz ITA.
Se cumple a cabalidad con el indicador de producto proyectado para el 3° cuatrimestre de 2024.</t>
  </si>
  <si>
    <t>Se verificó en el link de evidencias, el acuerdo de confidencialidad y protección de datos personales con la Secretaría de Turismo del distrito de Medellín y con la Secretaría de Educación de Medellín.
Ademas, se firmó licencia de uso de datos con el contratista Algoap INC S.A.S. 
Se da cumplimiento con la ley de datos personales 1581 de 2012.
Se cumple a cabalidad con el indicador de producto proyectado para el 3° cuatrimestre de 2024.</t>
  </si>
  <si>
    <t>Verificado el link de evidencias, se logra observar la respuesta a los 9 requerimientos realizados por
Departamento Administrativo de Planeación de Medellín; congresista Jennifer Pedraza; Secretaría de las Mujeres de Medellín; Secretaría de Juventud de Medellín
Las respuestas fueron dadas en oportunidad de conformida con la norma.
Se cumple a cabalidad con el indicador de producto proyectado para el 3° cuatrimestre de 2024.</t>
  </si>
  <si>
    <t>Se verificaron las evidencias relacionadas, las cuales contenian efectivamente el informe de los certificados del Curso de Integridad, Transparencia y Lucha Contra la Corrupción y MIPG, observandose el avance del codigo de integridad en la Agencia.
Se cumple a cabalidad con el indicador de producto proyectado para el 3° cuatrimestre de 2024.</t>
  </si>
  <si>
    <t>En cuanto al componente N° 6, iniciativas adicionales de la entidad, para el presente cuatrimestre de 2024, se logró observar el avance de la ejeucion del plan de trabajo propuesto por Gestion de Talento Humano y Planeacion Estrategica, a traves de los certificados del Curso de Integridad, Transparencia y Lucha Contra la Corrupción y MIPG, realizados por los colaboradores de SAPIENCIA, con lo cual se cumple a cabalidad con el indicador de producto proyectado para el 3° cuatrimestre de 2024.</t>
  </si>
  <si>
    <t>Verificada la totalidad de las actividades del componente N° 1 "Gestión del Riesgo de Corrupción - Mapa de Riesgos de Corrupción" del PAAC, se logró observar el cumplimiento de las metas planeadas a traves del desarrollo de las actividades e indicadores propuestos para tal fin, con lo cual se cumple a cabalidad con los indicadores de producto proyectados para el 3° cuatrimestre de 2024.</t>
  </si>
  <si>
    <t xml:space="preserve">Verificada la totalidad de las actividades del componente N° 3 "Mecanismos para mejorar la Atención a la Ciudadanía" del PAAC, se logró observar el cumplimiento de todas las metas planeadas, con lo cual se da cumplimiento a cabalidad con los indicadores de producto proyectados para el 3° cuatrimestre de 2024.
</t>
  </si>
  <si>
    <t>Verificadas las actividades del componente N° 2 "Racionalización de Trámites", logró evidenciar esta Oficina, que se dio cumplimiento a cabalidad de los indicadores de producto proyectado para el 3° cuatrimestre de 2024.</t>
  </si>
  <si>
    <t>En los terminos anteriomente descritos, fue llevado acabo el ultimo seguimiento a los PAAC vigencia 2024-3.</t>
  </si>
  <si>
    <t>El Plan Anticorrupción y de Atención a la Ciudadanía (PAAC) ha representado una herramienta fundamental para fortalecer la transparencia, la rendición de cuentas y la participación ciudadana en la gestión pública. A través de sus diversos componentes, como la gestión del riesgo de corrupción, la racionalización de trámites, la rendición de cuentas, la mejora en la atención al ciudadano y los mecanismos de transparencia y acceso a la información, se ha buscado prevenir y mitigar la corrupción, así como mejorar la relación entre la administración y la ciudadanía.
El seguimiento continuo al PAAC ha permitido evaluar su efectividad, identificar áreas de mejora y ajustar las estrategias implementadas para alcanzar sus objetivos. La culminación de este ciclo de seguimiento marca un momento de transición importante, ya que se da paso a una nueva etapa enfocada en la formulación e implementación de programas de transparencia y ética pública.
Esta transición hacia los programas de transparencia y ética pública refleja una evolución en la estrategia de lucha contra la corrupción y el fortalecimiento de la integridad en el sector público. Si bien el PAAC sentó las bases para abordar estos temas, los nuevos programas buscan profundizar en la promoción de una cultura de legalidad, la identificación y gestión de riesgos de corrupción de manera más integral, y el fortalecimiento de los valores y principios éticos en el ejercicio de la función pública.
En este nuevo ciclo, es crucial aprovechar las lecciones aprendidas y los avances logrados a través del PAAC. La experiencia acumulada en la identificación de riesgos, la implementación de mecanismos de participación ciudadana y la mejora de la atención al ciudadano serán valiosas para la formulación e implementación efectiva de los programas de transparencia y ética pública.
En conclusión, el cierre del ciclo de seguimiento del Plan Anticorrupción y de Atención a la Ciudadanía y la transición hacia los programas de transparencia y ética pública representan una oportunidad para consolidar los esfuerzos en la lucha contra la corrupción y el fortalecimiento de la relación entre el Estado y la ciudadanía. Se espera que estos nuevos programas permitan avanzar hacia una gestión pública más transparente e íntegra al servicio de los ciudadanos.</t>
  </si>
  <si>
    <t>Verificado el link de evidencias, se logra evidenciar el  tramite de 5 solicitudes de uso de base de datos, 3 externas y 2 internas, todas de Fondo Presupuesto participativo. Se logra observar el control que se tiene sobre el diligenciamiento del formato de compromiso uso de base de datos y confidencialidad.
Se cumple a cabalidad con el indicador de producto proyectado para el 3° cuatrimestre de 2024.</t>
  </si>
  <si>
    <t>Se verificó la socialización de procedimientos y protocolos de los procesos de la DTF, capacitando a los contratistas respecto a las generalidades de los programas tanto becas como créditos condonables, con l oque se cumplie con meta programada para el 3° cuatrimestre de 2024.
Se cumple a cabalidad con el indicador de producto proyectado para el 3° cuatrimestre de 2024.</t>
  </si>
  <si>
    <t>Se verifica el informe presentando sobre siniestralidad, sobre renovacion de polizas todo riesgo que ampara los bienes muebles de la agencia  las cuales estan cubiertos hasta noviembre 2025.
Se cumple a cabalidad con el indicador de producto proyectado para el 3° cuatrimestre de 2024.</t>
  </si>
  <si>
    <t>Realizado el presente seguimiento al PAAC 2024-3 se logra evidenciar por   parte  de esta Oficina que el promedio de cumplimiento del Plan Anticorrupción y de Atención al Ciudadano para el tercer cuatrimestre de 2024 fue del 92,83%. Comparado con el segundo cuatrimestre del año inmediantamente anterior, hay un aumento en el cumplimiento de las metas de los indicadores planeados del 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</si>
</sst>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Calibri"/>
      <family val="2"/>
      <scheme val="minor"/>
    </font>
    <font>
      <sz val="8"/>
      <color rgb="FF000000"/>
      <name val="Tahoma"/>
      <family val="2"/>
    </font>
    <font>
      <b/>
      <i/>
      <sz val="8"/>
      <color rgb="FF000000"/>
      <name val="Tahoma"/>
      <family val="2"/>
    </font>
    <font>
      <i/>
      <sz val="8"/>
      <color rgb="FF000000"/>
      <name val="Tahoma"/>
      <family val="2"/>
    </font>
    <font>
      <sz val="9"/>
      <color rgb="FF000000"/>
      <name val="Tahoma"/>
      <family val="2"/>
    </font>
    <font>
      <sz val="11"/>
      <color theme="1"/>
      <name val="Bahnschrift Light"/>
      <family val="2"/>
    </font>
    <font>
      <b/>
      <sz val="14"/>
      <color theme="1"/>
      <name val="Bahnschrift Light"/>
      <family val="2"/>
    </font>
    <font>
      <b/>
      <sz val="11"/>
      <color theme="1"/>
      <name val="Bahnschrift Light"/>
      <family val="2"/>
    </font>
    <font>
      <sz val="11"/>
      <name val="Bahnschrift Light"/>
      <family val="2"/>
    </font>
    <font>
      <sz val="10"/>
      <color rgb="FF000000"/>
      <name val="Bahnschrift Light"/>
      <family val="2"/>
    </font>
    <font>
      <sz val="10"/>
      <name val="Bahnschrift Light"/>
      <family val="2"/>
    </font>
    <font>
      <i/>
      <sz val="11"/>
      <name val="Bahnschrift Light"/>
      <family val="2"/>
    </font>
    <font>
      <sz val="11"/>
      <color rgb="FF000000"/>
      <name val="Bahnschrift Light"/>
      <family val="2"/>
    </font>
    <font>
      <i/>
      <sz val="11"/>
      <color rgb="FF000000"/>
      <name val="Bahnschrift Light"/>
      <family val="2"/>
    </font>
    <font>
      <sz val="9"/>
      <color rgb="FF000000"/>
      <name val="Bahnschrift Light"/>
      <family val="2"/>
    </font>
    <font>
      <sz val="10"/>
      <color theme="1"/>
      <name val="Bahnschrift Light"/>
      <family val="2"/>
    </font>
    <font>
      <sz val="9"/>
      <color theme="1"/>
      <name val="Bahnschrift Light"/>
      <family val="2"/>
    </font>
    <font>
      <i/>
      <sz val="10"/>
      <name val="Bahnschrift Light"/>
      <family val="2"/>
    </font>
    <font>
      <i/>
      <sz val="9"/>
      <name val="Bahnschrift Light"/>
      <family val="2"/>
    </font>
    <font>
      <sz val="9"/>
      <name val="Bahnschrift Light"/>
      <family val="2"/>
    </font>
    <font>
      <sz val="9"/>
      <color rgb="FFFF0000"/>
      <name val="Bahnschrift Light"/>
      <family val="2"/>
    </font>
    <font>
      <i/>
      <sz val="11"/>
      <color theme="1"/>
      <name val="Bahnschrift Light"/>
      <family val="2"/>
    </font>
    <font>
      <sz val="10"/>
      <color rgb="FFFF0000"/>
      <name val="Bahnschrift Light"/>
      <family val="2"/>
    </font>
    <font>
      <u/>
      <sz val="11"/>
      <color theme="10"/>
      <name val="Calibri"/>
      <family val="2"/>
      <scheme val="minor"/>
    </font>
    <font>
      <u/>
      <sz val="11"/>
      <color theme="10"/>
      <name val="Bahnschrift Light"/>
      <family val="2"/>
    </font>
    <font>
      <sz val="10"/>
      <color theme="1"/>
      <name val="Calibri"/>
      <family val="2"/>
      <scheme val="minor"/>
    </font>
    <font>
      <u/>
      <sz val="11"/>
      <color rgb="FF0563C1"/>
      <name val="Bahnschrift Light"/>
      <family val="2"/>
    </font>
    <font>
      <b/>
      <sz val="10"/>
      <color theme="1"/>
      <name val="Bahnschrift Light"/>
      <family val="2"/>
    </font>
    <font>
      <b/>
      <u/>
      <sz val="10"/>
      <name val="Bahnschrift Light"/>
      <family val="2"/>
    </font>
    <font>
      <u/>
      <sz val="10"/>
      <color theme="10"/>
      <name val="Bahnschrift Light"/>
      <family val="2"/>
    </font>
    <font>
      <u/>
      <sz val="9"/>
      <color theme="10"/>
      <name val="Calibri"/>
      <family val="2"/>
      <scheme val="minor"/>
    </font>
    <font>
      <b/>
      <sz val="9"/>
      <color theme="1"/>
      <name val="Bahnschrift Light"/>
      <family val="2"/>
    </font>
  </fonts>
  <fills count="1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mediumGray">
        <bgColor theme="0"/>
      </patternFill>
    </fill>
    <fill>
      <patternFill patternType="solid">
        <fgColor rgb="FFF2F2F2"/>
        <bgColor rgb="FF000000"/>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00B05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indexed="64"/>
      </bottom>
      <diagonal/>
    </border>
  </borders>
  <cellStyleXfs count="3">
    <xf numFmtId="0" fontId="0" fillId="0" borderId="0"/>
    <xf numFmtId="9" fontId="1" fillId="0" borderId="0" applyFont="0" applyFill="0" applyBorder="0" applyAlignment="0" applyProtection="0"/>
    <xf numFmtId="0" fontId="24" fillId="0" borderId="0" applyNumberFormat="0" applyFill="0" applyBorder="0" applyAlignment="0" applyProtection="0"/>
  </cellStyleXfs>
  <cellXfs count="260">
    <xf numFmtId="0" fontId="0" fillId="0" borderId="0" xfId="0"/>
    <xf numFmtId="0" fontId="0" fillId="2" borderId="0" xfId="0" applyFill="1"/>
    <xf numFmtId="0" fontId="0" fillId="2" borderId="0" xfId="0" applyFill="1" applyBorder="1"/>
    <xf numFmtId="0" fontId="0" fillId="2" borderId="0" xfId="0" applyFill="1" applyAlignment="1">
      <alignment horizontal="justify" vertical="center"/>
    </xf>
    <xf numFmtId="0" fontId="0" fillId="5" borderId="9" xfId="0" applyNumberFormat="1" applyFill="1" applyBorder="1"/>
    <xf numFmtId="9" fontId="0" fillId="4" borderId="9" xfId="1" applyFont="1" applyFill="1" applyBorder="1"/>
    <xf numFmtId="0" fontId="9" fillId="0" borderId="24" xfId="0" applyFont="1" applyFill="1" applyBorder="1" applyAlignment="1">
      <alignment horizontal="center" vertical="center" wrapText="1"/>
    </xf>
    <xf numFmtId="0" fontId="10" fillId="0" borderId="24" xfId="0" applyFont="1" applyFill="1" applyBorder="1" applyAlignment="1">
      <alignment horizontal="center" vertical="center"/>
    </xf>
    <xf numFmtId="9" fontId="10" fillId="0" borderId="24" xfId="1" applyFont="1" applyFill="1" applyBorder="1" applyAlignment="1">
      <alignment horizontal="center" vertical="center"/>
    </xf>
    <xf numFmtId="0" fontId="9"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9" fontId="10" fillId="0" borderId="9" xfId="1" applyFont="1" applyFill="1" applyBorder="1" applyAlignment="1">
      <alignment horizontal="center" vertical="center"/>
    </xf>
    <xf numFmtId="0" fontId="11" fillId="0" borderId="9" xfId="0" applyFont="1" applyFill="1" applyBorder="1" applyAlignment="1" applyProtection="1">
      <alignment horizontal="justify" vertical="center" wrapText="1"/>
      <protection locked="0"/>
    </xf>
    <xf numFmtId="0" fontId="11" fillId="6" borderId="9" xfId="0" applyFont="1" applyFill="1" applyBorder="1" applyAlignment="1" applyProtection="1">
      <alignment horizontal="justify" vertical="center" wrapText="1"/>
      <protection locked="0"/>
    </xf>
    <xf numFmtId="0" fontId="10" fillId="0" borderId="9" xfId="0" applyFont="1" applyFill="1" applyBorder="1" applyAlignment="1">
      <alignment horizontal="justify" vertical="center" wrapText="1"/>
    </xf>
    <xf numFmtId="0" fontId="13" fillId="0" borderId="2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6" fillId="0" borderId="26" xfId="0" applyFont="1" applyFill="1" applyBorder="1" applyAlignment="1" applyProtection="1">
      <alignment horizontal="center" vertical="center" wrapText="1"/>
      <protection locked="0"/>
    </xf>
    <xf numFmtId="0" fontId="6" fillId="0" borderId="9" xfId="0" applyFont="1" applyFill="1" applyBorder="1" applyAlignment="1" applyProtection="1">
      <alignment horizontal="center" vertical="center" wrapText="1"/>
      <protection locked="0"/>
    </xf>
    <xf numFmtId="9" fontId="9" fillId="0" borderId="9" xfId="1" applyFont="1" applyFill="1" applyBorder="1" applyAlignment="1">
      <alignment horizontal="center" vertical="center" wrapText="1"/>
    </xf>
    <xf numFmtId="0" fontId="10" fillId="0" borderId="9" xfId="0" applyFont="1" applyFill="1" applyBorder="1" applyAlignment="1">
      <alignment horizontal="justify" vertical="center"/>
    </xf>
    <xf numFmtId="0" fontId="10" fillId="6" borderId="9" xfId="0" applyFont="1" applyFill="1" applyBorder="1" applyAlignment="1">
      <alignment horizontal="justify" vertical="center"/>
    </xf>
    <xf numFmtId="0" fontId="10" fillId="0" borderId="25" xfId="0" applyFont="1" applyFill="1" applyBorder="1" applyAlignment="1">
      <alignment horizontal="justify" vertical="center" wrapText="1"/>
    </xf>
    <xf numFmtId="0" fontId="9" fillId="0" borderId="26"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center" vertical="center" wrapText="1"/>
      <protection locked="0"/>
    </xf>
    <xf numFmtId="0" fontId="10" fillId="6" borderId="9" xfId="0" applyFont="1" applyFill="1" applyBorder="1" applyAlignment="1">
      <alignment horizontal="justify" vertical="center" wrapText="1"/>
    </xf>
    <xf numFmtId="1" fontId="15" fillId="0" borderId="47" xfId="0" applyNumberFormat="1" applyFont="1" applyBorder="1" applyAlignment="1">
      <alignment horizontal="center" vertical="center" shrinkToFit="1"/>
    </xf>
    <xf numFmtId="0" fontId="16" fillId="2" borderId="22" xfId="0" applyFont="1" applyFill="1" applyBorder="1" applyAlignment="1">
      <alignment horizontal="justify" vertical="center" wrapText="1"/>
    </xf>
    <xf numFmtId="0" fontId="16" fillId="2" borderId="52" xfId="0" applyFont="1" applyFill="1" applyBorder="1" applyAlignment="1">
      <alignment horizontal="justify" vertical="center"/>
    </xf>
    <xf numFmtId="9" fontId="10" fillId="7" borderId="9" xfId="1" applyFont="1" applyFill="1" applyBorder="1" applyAlignment="1">
      <alignment horizontal="center" vertical="center"/>
    </xf>
    <xf numFmtId="9" fontId="11" fillId="0" borderId="9" xfId="1" applyFont="1" applyFill="1" applyBorder="1" applyAlignment="1">
      <alignment horizontal="center" vertical="center" wrapText="1"/>
    </xf>
    <xf numFmtId="0" fontId="11" fillId="2" borderId="9" xfId="0" applyFont="1" applyFill="1" applyBorder="1" applyAlignment="1" applyProtection="1">
      <alignment horizontal="justify" vertical="center" wrapText="1"/>
      <protection locked="0"/>
    </xf>
    <xf numFmtId="0" fontId="16" fillId="2" borderId="9" xfId="0" applyFont="1" applyFill="1" applyBorder="1" applyAlignment="1">
      <alignment horizontal="justify" vertical="center" wrapText="1"/>
    </xf>
    <xf numFmtId="0" fontId="11" fillId="2" borderId="9" xfId="0" applyFont="1" applyFill="1" applyBorder="1" applyAlignment="1">
      <alignment horizontal="justify" vertical="center"/>
    </xf>
    <xf numFmtId="0" fontId="11" fillId="2" borderId="11" xfId="0" applyFont="1" applyFill="1" applyBorder="1" applyAlignment="1">
      <alignment horizontal="justify" vertical="center"/>
    </xf>
    <xf numFmtId="9" fontId="15" fillId="0" borderId="48" xfId="0" applyNumberFormat="1" applyFont="1" applyBorder="1" applyAlignment="1">
      <alignment horizontal="center" vertical="center" shrinkToFit="1"/>
    </xf>
    <xf numFmtId="9" fontId="11" fillId="8" borderId="9" xfId="0" applyNumberFormat="1"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2" borderId="0" xfId="0" applyFont="1" applyFill="1"/>
    <xf numFmtId="9" fontId="6" fillId="2" borderId="9" xfId="0" applyNumberFormat="1" applyFont="1" applyFill="1" applyBorder="1"/>
    <xf numFmtId="0" fontId="6" fillId="0" borderId="24" xfId="0" applyFont="1" applyFill="1" applyBorder="1" applyAlignment="1" applyProtection="1">
      <alignment horizontal="center" vertical="center" wrapText="1"/>
      <protection locked="0"/>
    </xf>
    <xf numFmtId="0" fontId="9" fillId="0" borderId="32"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9" fontId="10" fillId="0" borderId="25" xfId="1" applyFont="1" applyFill="1" applyBorder="1" applyAlignment="1">
      <alignment horizontal="center" vertical="center"/>
    </xf>
    <xf numFmtId="0" fontId="6" fillId="0" borderId="28" xfId="0" applyFont="1" applyFill="1" applyBorder="1" applyAlignment="1" applyProtection="1">
      <alignment horizontal="center" vertical="center" wrapText="1"/>
      <protection locked="0"/>
    </xf>
    <xf numFmtId="0" fontId="9" fillId="0" borderId="28" xfId="0" applyFont="1" applyFill="1" applyBorder="1" applyAlignment="1">
      <alignment horizontal="center" vertical="center" wrapText="1"/>
    </xf>
    <xf numFmtId="0" fontId="9" fillId="0" borderId="31" xfId="0" applyFont="1" applyFill="1" applyBorder="1" applyAlignment="1">
      <alignment horizontal="center" vertical="center" wrapText="1"/>
    </xf>
    <xf numFmtId="9" fontId="11" fillId="0" borderId="27" xfId="1" applyFont="1" applyFill="1" applyBorder="1" applyAlignment="1">
      <alignment horizontal="center" vertical="center" wrapText="1"/>
    </xf>
    <xf numFmtId="9" fontId="10" fillId="0" borderId="29" xfId="1" applyFont="1" applyFill="1" applyBorder="1" applyAlignment="1">
      <alignment horizontal="center" vertical="center"/>
    </xf>
    <xf numFmtId="9" fontId="11" fillId="0" borderId="30" xfId="1" applyFont="1" applyFill="1" applyBorder="1" applyAlignment="1">
      <alignment horizontal="center" vertical="center" wrapText="1"/>
    </xf>
    <xf numFmtId="0" fontId="10" fillId="6" borderId="28" xfId="0" applyFont="1" applyFill="1" applyBorder="1" applyAlignment="1">
      <alignment horizontal="justify" vertical="center" wrapText="1"/>
    </xf>
    <xf numFmtId="0" fontId="10" fillId="6" borderId="28" xfId="0" applyFont="1" applyFill="1" applyBorder="1" applyAlignment="1">
      <alignment vertical="center" wrapText="1"/>
    </xf>
    <xf numFmtId="0" fontId="16" fillId="2" borderId="28" xfId="0" applyFont="1" applyFill="1" applyBorder="1" applyAlignment="1">
      <alignment horizontal="left" vertical="center"/>
    </xf>
    <xf numFmtId="0" fontId="10" fillId="0" borderId="29" xfId="0" applyFont="1" applyFill="1" applyBorder="1" applyAlignment="1">
      <alignment vertical="center" wrapText="1"/>
    </xf>
    <xf numFmtId="0" fontId="6" fillId="5" borderId="9" xfId="0" applyNumberFormat="1" applyFont="1" applyFill="1" applyBorder="1"/>
    <xf numFmtId="9" fontId="6" fillId="4" borderId="9" xfId="1" applyFont="1" applyFill="1" applyBorder="1"/>
    <xf numFmtId="1" fontId="13" fillId="0" borderId="53" xfId="0" applyNumberFormat="1" applyFont="1" applyBorder="1" applyAlignment="1">
      <alignment horizontal="center" vertical="center" shrinkToFit="1"/>
    </xf>
    <xf numFmtId="0" fontId="9" fillId="0" borderId="54" xfId="0" applyFont="1" applyBorder="1" applyAlignment="1">
      <alignment horizontal="center" vertical="center" wrapText="1"/>
    </xf>
    <xf numFmtId="0" fontId="17" fillId="2" borderId="26" xfId="0" applyFont="1" applyFill="1" applyBorder="1" applyAlignment="1">
      <alignment horizontal="center" vertical="center"/>
    </xf>
    <xf numFmtId="9" fontId="10" fillId="9" borderId="9" xfId="1" applyFont="1" applyFill="1" applyBorder="1" applyAlignment="1">
      <alignment horizontal="center" vertical="center"/>
    </xf>
    <xf numFmtId="1" fontId="13" fillId="0" borderId="47" xfId="0" applyNumberFormat="1" applyFont="1" applyBorder="1" applyAlignment="1">
      <alignment horizontal="center" vertical="center" shrinkToFit="1"/>
    </xf>
    <xf numFmtId="0" fontId="9" fillId="0" borderId="49" xfId="0" applyFont="1" applyBorder="1" applyAlignment="1">
      <alignment horizontal="center" vertical="center" wrapText="1"/>
    </xf>
    <xf numFmtId="0" fontId="17" fillId="2" borderId="51" xfId="0" applyFont="1" applyFill="1" applyBorder="1" applyAlignment="1">
      <alignment horizontal="center" vertical="center"/>
    </xf>
    <xf numFmtId="0" fontId="9" fillId="0" borderId="49" xfId="0" applyFont="1" applyFill="1" applyBorder="1" applyAlignment="1">
      <alignment horizontal="center" vertical="center" wrapText="1"/>
    </xf>
    <xf numFmtId="0" fontId="10" fillId="2" borderId="9" xfId="0" applyFont="1" applyFill="1" applyBorder="1" applyAlignment="1">
      <alignment horizontal="justify" vertical="center" wrapText="1"/>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1" fontId="13" fillId="0" borderId="48" xfId="0" applyNumberFormat="1" applyFont="1" applyBorder="1" applyAlignment="1">
      <alignment horizontal="center" vertical="center" shrinkToFit="1"/>
    </xf>
    <xf numFmtId="0" fontId="9" fillId="0" borderId="50" xfId="0" applyFont="1" applyFill="1" applyBorder="1" applyAlignment="1">
      <alignment horizontal="center" vertical="center" wrapText="1"/>
    </xf>
    <xf numFmtId="1" fontId="15" fillId="0" borderId="26" xfId="0" applyNumberFormat="1" applyFont="1" applyBorder="1" applyAlignment="1">
      <alignment horizontal="center" vertical="center" shrinkToFit="1"/>
    </xf>
    <xf numFmtId="0" fontId="6" fillId="2" borderId="0" xfId="0" applyFont="1" applyFill="1" applyBorder="1"/>
    <xf numFmtId="0" fontId="6" fillId="2" borderId="0" xfId="0" applyFont="1" applyFill="1" applyBorder="1" applyAlignment="1">
      <alignment horizontal="justify" vertical="center"/>
    </xf>
    <xf numFmtId="0" fontId="6" fillId="0" borderId="0" xfId="0" applyFont="1"/>
    <xf numFmtId="0" fontId="6" fillId="0" borderId="9" xfId="0" applyFont="1" applyFill="1" applyBorder="1" applyAlignment="1">
      <alignment horizontal="center" vertical="center" wrapText="1"/>
    </xf>
    <xf numFmtId="0" fontId="10" fillId="0" borderId="9" xfId="0" applyFont="1" applyFill="1" applyBorder="1" applyAlignment="1">
      <alignment horizontal="right" vertical="center"/>
    </xf>
    <xf numFmtId="0" fontId="16" fillId="2" borderId="9" xfId="0" applyFont="1" applyFill="1" applyBorder="1" applyAlignment="1">
      <alignment horizontal="justify" vertical="center"/>
    </xf>
    <xf numFmtId="0" fontId="6" fillId="2" borderId="0" xfId="0" applyFont="1" applyFill="1" applyAlignment="1">
      <alignment horizontal="justify" vertical="center"/>
    </xf>
    <xf numFmtId="1" fontId="15" fillId="0" borderId="53" xfId="0" applyNumberFormat="1" applyFont="1" applyBorder="1" applyAlignment="1">
      <alignment horizontal="center" vertical="center" shrinkToFit="1"/>
    </xf>
    <xf numFmtId="9" fontId="15" fillId="0" borderId="47" xfId="0" applyNumberFormat="1" applyFont="1" applyBorder="1" applyAlignment="1">
      <alignment horizontal="center" vertical="center" shrinkToFit="1"/>
    </xf>
    <xf numFmtId="9" fontId="15" fillId="0" borderId="57" xfId="0" applyNumberFormat="1" applyFont="1" applyBorder="1" applyAlignment="1">
      <alignment horizontal="center" vertical="center" shrinkToFit="1"/>
    </xf>
    <xf numFmtId="1" fontId="15" fillId="0" borderId="9" xfId="0" applyNumberFormat="1" applyFont="1" applyBorder="1" applyAlignment="1">
      <alignment horizontal="center" vertical="center" shrinkToFit="1"/>
    </xf>
    <xf numFmtId="9" fontId="15" fillId="0" borderId="58" xfId="0" applyNumberFormat="1" applyFont="1" applyBorder="1" applyAlignment="1">
      <alignment horizontal="center" vertical="center" shrinkToFit="1"/>
    </xf>
    <xf numFmtId="0" fontId="15" fillId="6" borderId="9" xfId="0" applyFont="1" applyFill="1" applyBorder="1" applyAlignment="1" applyProtection="1">
      <alignment horizontal="justify" vertical="center" wrapText="1"/>
      <protection locked="0"/>
    </xf>
    <xf numFmtId="0" fontId="15" fillId="6" borderId="9" xfId="0" applyFont="1" applyFill="1" applyBorder="1" applyAlignment="1">
      <alignment horizontal="justify" vertical="center" wrapText="1"/>
    </xf>
    <xf numFmtId="0" fontId="6" fillId="0" borderId="9" xfId="0" applyFont="1" applyBorder="1" applyAlignment="1">
      <alignment horizontal="center" vertical="center"/>
    </xf>
    <xf numFmtId="0" fontId="7" fillId="2" borderId="0" xfId="0" applyFont="1" applyFill="1"/>
    <xf numFmtId="0" fontId="0" fillId="10" borderId="1" xfId="0" applyFill="1" applyBorder="1"/>
    <xf numFmtId="0" fontId="0" fillId="10" borderId="2" xfId="0" applyFill="1" applyBorder="1"/>
    <xf numFmtId="0" fontId="0" fillId="10" borderId="3" xfId="0" applyFill="1" applyBorder="1"/>
    <xf numFmtId="0" fontId="0" fillId="10" borderId="4" xfId="0" applyFill="1" applyBorder="1"/>
    <xf numFmtId="0" fontId="0" fillId="10" borderId="0" xfId="0" applyFill="1" applyBorder="1"/>
    <xf numFmtId="0" fontId="0" fillId="10" borderId="5" xfId="0" applyFill="1" applyBorder="1"/>
    <xf numFmtId="0" fontId="0" fillId="10" borderId="6" xfId="0" applyFill="1" applyBorder="1"/>
    <xf numFmtId="0" fontId="0" fillId="10" borderId="7" xfId="0" applyFill="1" applyBorder="1"/>
    <xf numFmtId="0" fontId="0" fillId="10" borderId="8" xfId="0" applyFill="1" applyBorder="1"/>
    <xf numFmtId="0" fontId="6" fillId="11" borderId="1" xfId="0" applyFont="1" applyFill="1" applyBorder="1" applyAlignment="1"/>
    <xf numFmtId="0" fontId="6" fillId="11" borderId="2" xfId="0" applyFont="1" applyFill="1" applyBorder="1" applyAlignment="1"/>
    <xf numFmtId="0" fontId="7" fillId="11" borderId="2" xfId="0" applyFont="1" applyFill="1" applyBorder="1" applyAlignment="1"/>
    <xf numFmtId="0" fontId="6" fillId="11" borderId="34" xfId="0" applyFont="1" applyFill="1" applyBorder="1" applyAlignment="1"/>
    <xf numFmtId="0" fontId="6" fillId="11" borderId="35" xfId="0" applyFont="1" applyFill="1" applyBorder="1" applyAlignment="1"/>
    <xf numFmtId="0" fontId="6" fillId="11" borderId="2" xfId="0" applyFont="1" applyFill="1" applyBorder="1"/>
    <xf numFmtId="0" fontId="6" fillId="11" borderId="3" xfId="0" applyFont="1" applyFill="1" applyBorder="1"/>
    <xf numFmtId="0" fontId="6" fillId="11" borderId="4" xfId="0" applyFont="1" applyFill="1" applyBorder="1" applyAlignment="1"/>
    <xf numFmtId="0" fontId="6" fillId="11" borderId="0" xfId="0" applyFont="1" applyFill="1" applyBorder="1" applyAlignment="1"/>
    <xf numFmtId="0" fontId="8" fillId="11" borderId="0" xfId="0" applyFont="1" applyFill="1" applyBorder="1" applyAlignment="1"/>
    <xf numFmtId="0" fontId="6" fillId="11" borderId="0" xfId="0" applyFont="1" applyFill="1" applyBorder="1"/>
    <xf numFmtId="0" fontId="6" fillId="11" borderId="20" xfId="0" applyFont="1" applyFill="1" applyBorder="1" applyAlignment="1"/>
    <xf numFmtId="0" fontId="6" fillId="11" borderId="5" xfId="0" applyFont="1" applyFill="1" applyBorder="1"/>
    <xf numFmtId="0" fontId="6" fillId="11" borderId="6" xfId="0" applyFont="1" applyFill="1" applyBorder="1" applyAlignment="1"/>
    <xf numFmtId="0" fontId="6" fillId="11" borderId="7" xfId="0" applyFont="1" applyFill="1" applyBorder="1" applyAlignment="1"/>
    <xf numFmtId="0" fontId="6" fillId="11" borderId="36" xfId="0" applyFont="1" applyFill="1" applyBorder="1" applyAlignment="1"/>
    <xf numFmtId="0" fontId="6" fillId="11" borderId="7" xfId="0" applyFont="1" applyFill="1" applyBorder="1"/>
    <xf numFmtId="0" fontId="6" fillId="11" borderId="8" xfId="0" applyFont="1" applyFill="1" applyBorder="1"/>
    <xf numFmtId="17" fontId="8" fillId="11" borderId="28" xfId="0" applyNumberFormat="1" applyFont="1" applyFill="1" applyBorder="1" applyAlignment="1">
      <alignment horizontal="center" vertical="center"/>
    </xf>
    <xf numFmtId="17" fontId="8" fillId="11" borderId="28" xfId="0" applyNumberFormat="1" applyFont="1" applyFill="1" applyBorder="1" applyAlignment="1">
      <alignment horizontal="center" vertical="center" wrapText="1"/>
    </xf>
    <xf numFmtId="0" fontId="6" fillId="13" borderId="16" xfId="0" applyFont="1" applyFill="1" applyBorder="1"/>
    <xf numFmtId="0" fontId="6" fillId="13" borderId="17" xfId="0" applyFont="1" applyFill="1" applyBorder="1"/>
    <xf numFmtId="0" fontId="7" fillId="13" borderId="17" xfId="0" applyFont="1" applyFill="1" applyBorder="1" applyAlignment="1">
      <alignment horizontal="left"/>
    </xf>
    <xf numFmtId="0" fontId="6" fillId="13" borderId="17" xfId="0" applyFont="1" applyFill="1" applyBorder="1" applyAlignment="1"/>
    <xf numFmtId="0" fontId="6" fillId="13" borderId="18" xfId="0" applyFont="1" applyFill="1" applyBorder="1"/>
    <xf numFmtId="0" fontId="6" fillId="13" borderId="19" xfId="0" applyFont="1" applyFill="1" applyBorder="1"/>
    <xf numFmtId="0" fontId="6" fillId="13" borderId="0" xfId="0" applyFont="1" applyFill="1" applyBorder="1"/>
    <xf numFmtId="0" fontId="7" fillId="13" borderId="0" xfId="0" applyFont="1" applyFill="1" applyBorder="1" applyAlignment="1">
      <alignment horizontal="left"/>
    </xf>
    <xf numFmtId="0" fontId="6" fillId="13" borderId="0" xfId="0" applyFont="1" applyFill="1" applyBorder="1" applyAlignment="1"/>
    <xf numFmtId="0" fontId="6" fillId="13" borderId="20" xfId="0" applyFont="1" applyFill="1" applyBorder="1"/>
    <xf numFmtId="0" fontId="6" fillId="13" borderId="21" xfId="0" applyFont="1" applyFill="1" applyBorder="1"/>
    <xf numFmtId="0" fontId="6" fillId="13" borderId="15" xfId="0" applyFont="1" applyFill="1" applyBorder="1"/>
    <xf numFmtId="0" fontId="7" fillId="13" borderId="15" xfId="0" applyFont="1" applyFill="1" applyBorder="1" applyAlignment="1">
      <alignment horizontal="left" vertical="center"/>
    </xf>
    <xf numFmtId="0" fontId="6" fillId="13" borderId="15" xfId="0" applyFont="1" applyFill="1" applyBorder="1" applyAlignment="1"/>
    <xf numFmtId="0" fontId="6" fillId="13" borderId="22" xfId="0" applyFont="1" applyFill="1" applyBorder="1"/>
    <xf numFmtId="0" fontId="6" fillId="13" borderId="1" xfId="0" applyFont="1" applyFill="1" applyBorder="1" applyAlignment="1"/>
    <xf numFmtId="0" fontId="6" fillId="13" borderId="2" xfId="0" applyFont="1" applyFill="1" applyBorder="1" applyAlignment="1"/>
    <xf numFmtId="0" fontId="7" fillId="13" borderId="2" xfId="0" applyFont="1" applyFill="1" applyBorder="1" applyAlignment="1"/>
    <xf numFmtId="0" fontId="6" fillId="13" borderId="34" xfId="0" applyFont="1" applyFill="1" applyBorder="1" applyAlignment="1"/>
    <xf numFmtId="0" fontId="6" fillId="13" borderId="35" xfId="0" applyFont="1" applyFill="1" applyBorder="1" applyAlignment="1"/>
    <xf numFmtId="0" fontId="6" fillId="13" borderId="2" xfId="0" applyFont="1" applyFill="1" applyBorder="1"/>
    <xf numFmtId="0" fontId="6" fillId="13" borderId="3" xfId="0" applyFont="1" applyFill="1" applyBorder="1"/>
    <xf numFmtId="0" fontId="6" fillId="13" borderId="4" xfId="0" applyFont="1" applyFill="1" applyBorder="1" applyAlignment="1"/>
    <xf numFmtId="0" fontId="8" fillId="13" borderId="0" xfId="0" applyFont="1" applyFill="1" applyBorder="1" applyAlignment="1"/>
    <xf numFmtId="0" fontId="6" fillId="13" borderId="20" xfId="0" applyFont="1" applyFill="1" applyBorder="1" applyAlignment="1"/>
    <xf numFmtId="0" fontId="6" fillId="13" borderId="5" xfId="0" applyFont="1" applyFill="1" applyBorder="1"/>
    <xf numFmtId="0" fontId="6" fillId="13" borderId="6" xfId="0" applyFont="1" applyFill="1" applyBorder="1" applyAlignment="1"/>
    <xf numFmtId="0" fontId="6" fillId="13" borderId="7" xfId="0" applyFont="1" applyFill="1" applyBorder="1" applyAlignment="1"/>
    <xf numFmtId="0" fontId="6" fillId="13" borderId="36" xfId="0" applyFont="1" applyFill="1" applyBorder="1" applyAlignment="1"/>
    <xf numFmtId="0" fontId="6" fillId="13" borderId="7" xfId="0" applyFont="1" applyFill="1" applyBorder="1"/>
    <xf numFmtId="0" fontId="6" fillId="13" borderId="8" xfId="0" applyFont="1" applyFill="1" applyBorder="1"/>
    <xf numFmtId="17" fontId="8" fillId="13" borderId="28" xfId="0" applyNumberFormat="1" applyFont="1" applyFill="1" applyBorder="1" applyAlignment="1">
      <alignment horizontal="center" vertical="center"/>
    </xf>
    <xf numFmtId="17" fontId="8" fillId="13" borderId="28" xfId="0" applyNumberFormat="1" applyFont="1" applyFill="1" applyBorder="1" applyAlignment="1">
      <alignment horizontal="center" vertical="center" wrapText="1"/>
    </xf>
    <xf numFmtId="0" fontId="10" fillId="2" borderId="0" xfId="0" applyFont="1" applyFill="1" applyBorder="1" applyAlignment="1">
      <alignment horizontal="justify" vertical="center" wrapText="1"/>
    </xf>
    <xf numFmtId="0" fontId="23" fillId="0" borderId="25" xfId="0" applyFont="1" applyFill="1" applyBorder="1" applyAlignment="1" applyProtection="1">
      <alignment horizontal="justify" vertical="center" wrapText="1"/>
      <protection locked="0"/>
    </xf>
    <xf numFmtId="9" fontId="9" fillId="0" borderId="9" xfId="0" applyNumberFormat="1" applyFont="1" applyFill="1" applyBorder="1" applyAlignment="1">
      <alignment horizontal="center" vertical="center" wrapText="1"/>
    </xf>
    <xf numFmtId="0" fontId="6" fillId="2" borderId="9"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justify" vertical="center" wrapText="1"/>
      <protection locked="0"/>
    </xf>
    <xf numFmtId="0" fontId="10" fillId="0" borderId="38" xfId="0" applyFont="1" applyFill="1" applyBorder="1" applyAlignment="1">
      <alignment vertical="center" wrapText="1"/>
    </xf>
    <xf numFmtId="0" fontId="9" fillId="0" borderId="9" xfId="0" applyFont="1" applyFill="1" applyBorder="1" applyAlignment="1">
      <alignment horizontal="center" vertical="center" wrapText="1"/>
    </xf>
    <xf numFmtId="0" fontId="18" fillId="0" borderId="9" xfId="0" applyFont="1" applyFill="1" applyBorder="1" applyAlignment="1" applyProtection="1">
      <alignment horizontal="justify" vertical="center" wrapText="1"/>
      <protection locked="0"/>
    </xf>
    <xf numFmtId="0" fontId="9" fillId="2" borderId="9" xfId="0" applyFont="1" applyFill="1" applyBorder="1" applyAlignment="1">
      <alignment horizontal="center" vertical="center" wrapText="1"/>
    </xf>
    <xf numFmtId="1" fontId="13" fillId="2" borderId="47" xfId="0" applyNumberFormat="1" applyFont="1" applyFill="1" applyBorder="1" applyAlignment="1">
      <alignment horizontal="center" vertical="center" shrinkToFit="1"/>
    </xf>
    <xf numFmtId="0" fontId="9" fillId="2" borderId="9" xfId="0" applyFont="1" applyFill="1" applyBorder="1" applyAlignment="1" applyProtection="1">
      <alignment horizontal="center" vertical="center" wrapText="1"/>
      <protection locked="0"/>
    </xf>
    <xf numFmtId="0" fontId="6" fillId="14" borderId="9" xfId="0" applyFont="1" applyFill="1" applyBorder="1" applyAlignment="1">
      <alignment horizontal="center" vertical="center" wrapText="1"/>
    </xf>
    <xf numFmtId="1" fontId="15" fillId="2" borderId="53" xfId="0" applyNumberFormat="1" applyFont="1" applyFill="1" applyBorder="1" applyAlignment="1">
      <alignment horizontal="center" vertical="center" shrinkToFit="1"/>
    </xf>
    <xf numFmtId="9" fontId="15" fillId="2" borderId="47" xfId="0" applyNumberFormat="1" applyFont="1" applyFill="1" applyBorder="1" applyAlignment="1">
      <alignment horizontal="center" vertical="center" shrinkToFit="1"/>
    </xf>
    <xf numFmtId="9" fontId="15" fillId="2" borderId="57" xfId="0" applyNumberFormat="1" applyFont="1" applyFill="1" applyBorder="1" applyAlignment="1">
      <alignment horizontal="center" vertical="center" shrinkToFit="1"/>
    </xf>
    <xf numFmtId="1" fontId="15" fillId="2" borderId="9" xfId="0" applyNumberFormat="1" applyFont="1" applyFill="1" applyBorder="1" applyAlignment="1">
      <alignment horizontal="center" vertical="center" shrinkToFit="1"/>
    </xf>
    <xf numFmtId="9" fontId="15" fillId="2" borderId="58" xfId="0" applyNumberFormat="1" applyFont="1" applyFill="1" applyBorder="1" applyAlignment="1">
      <alignment horizontal="center" vertical="center" shrinkToFit="1"/>
    </xf>
    <xf numFmtId="0" fontId="9" fillId="2" borderId="26" xfId="0" applyFont="1" applyFill="1" applyBorder="1" applyAlignment="1" applyProtection="1">
      <alignment horizontal="center" vertical="center" wrapText="1"/>
      <protection locked="0"/>
    </xf>
    <xf numFmtId="1" fontId="15" fillId="2" borderId="47" xfId="0" applyNumberFormat="1" applyFont="1" applyFill="1" applyBorder="1" applyAlignment="1">
      <alignment horizontal="center" vertical="center" shrinkToFit="1"/>
    </xf>
    <xf numFmtId="9" fontId="15" fillId="0" borderId="48" xfId="0" applyNumberFormat="1" applyFont="1" applyFill="1" applyBorder="1" applyAlignment="1">
      <alignment horizontal="center" vertical="center" shrinkToFit="1"/>
    </xf>
    <xf numFmtId="0" fontId="20" fillId="0" borderId="55" xfId="0" applyFont="1" applyFill="1" applyBorder="1" applyAlignment="1">
      <alignment horizontal="center" vertical="center" wrapText="1"/>
    </xf>
    <xf numFmtId="0" fontId="20" fillId="0" borderId="56" xfId="0" applyFont="1" applyFill="1" applyBorder="1" applyAlignment="1">
      <alignment horizontal="center" vertical="center" wrapText="1"/>
    </xf>
    <xf numFmtId="1" fontId="15" fillId="0" borderId="9" xfId="0" applyNumberFormat="1" applyFont="1" applyFill="1" applyBorder="1" applyAlignment="1">
      <alignment horizontal="center" vertical="center" shrinkToFit="1"/>
    </xf>
    <xf numFmtId="1" fontId="13" fillId="0" borderId="53" xfId="0" applyNumberFormat="1" applyFont="1" applyFill="1" applyBorder="1" applyAlignment="1">
      <alignment horizontal="center" vertical="center" shrinkToFit="1"/>
    </xf>
    <xf numFmtId="0" fontId="24" fillId="0" borderId="0" xfId="2" applyFill="1" applyBorder="1" applyAlignment="1" applyProtection="1">
      <alignment horizontal="justify" vertical="center" wrapText="1"/>
      <protection locked="0"/>
    </xf>
    <xf numFmtId="0" fontId="24" fillId="0" borderId="0" xfId="2" applyAlignment="1">
      <alignment wrapText="1"/>
    </xf>
    <xf numFmtId="0" fontId="21" fillId="8" borderId="0" xfId="0" applyFont="1" applyFill="1" applyBorder="1" applyAlignment="1" applyProtection="1">
      <alignment horizontal="justify" vertical="center" wrapText="1"/>
      <protection locked="0"/>
    </xf>
    <xf numFmtId="9" fontId="6" fillId="2" borderId="0" xfId="0" applyNumberFormat="1" applyFont="1" applyFill="1"/>
    <xf numFmtId="0" fontId="25" fillId="0" borderId="9" xfId="2" applyFont="1" applyFill="1" applyBorder="1" applyAlignment="1">
      <alignment horizontal="left" vertical="top" wrapText="1"/>
    </xf>
    <xf numFmtId="0" fontId="26" fillId="0" borderId="9" xfId="0" applyFont="1" applyFill="1" applyBorder="1" applyAlignment="1">
      <alignment horizontal="justify" vertical="center" wrapText="1"/>
    </xf>
    <xf numFmtId="0" fontId="25" fillId="0" borderId="9" xfId="2" applyFont="1" applyBorder="1" applyAlignment="1">
      <alignment horizontal="justify" vertical="center" wrapText="1"/>
    </xf>
    <xf numFmtId="9" fontId="10" fillId="15" borderId="9" xfId="1" applyFont="1" applyFill="1" applyBorder="1" applyAlignment="1">
      <alignment horizontal="center" vertical="center"/>
    </xf>
    <xf numFmtId="0" fontId="24" fillId="0" borderId="9" xfId="2" applyBorder="1" applyAlignment="1">
      <alignment vertical="center" wrapText="1"/>
    </xf>
    <xf numFmtId="0" fontId="25" fillId="0" borderId="9" xfId="2" applyFont="1" applyBorder="1" applyAlignment="1">
      <alignment horizontal="center" vertical="center" wrapText="1"/>
    </xf>
    <xf numFmtId="0" fontId="27" fillId="0" borderId="9" xfId="2" applyFont="1" applyFill="1" applyBorder="1" applyAlignment="1">
      <alignment horizontal="center" vertical="center" wrapText="1"/>
    </xf>
    <xf numFmtId="0" fontId="25" fillId="0" borderId="9" xfId="2" applyFont="1" applyBorder="1" applyAlignment="1">
      <alignment horizontal="left" vertical="top"/>
    </xf>
    <xf numFmtId="0" fontId="25" fillId="0" borderId="0" xfId="2" applyFont="1" applyAlignment="1">
      <alignment horizontal="left" vertical="top"/>
    </xf>
    <xf numFmtId="0" fontId="25" fillId="0" borderId="9" xfId="2" applyFont="1" applyFill="1" applyBorder="1" applyAlignment="1">
      <alignment horizontal="center" vertical="center" wrapText="1"/>
    </xf>
    <xf numFmtId="0" fontId="20" fillId="2" borderId="9" xfId="0" applyFont="1" applyFill="1" applyBorder="1" applyAlignment="1" applyProtection="1">
      <alignment horizontal="justify" vertical="center" wrapText="1"/>
      <protection locked="0"/>
    </xf>
    <xf numFmtId="0" fontId="11" fillId="2" borderId="9" xfId="0" applyFont="1" applyFill="1" applyBorder="1" applyAlignment="1">
      <alignment horizontal="justify" vertical="center" wrapText="1"/>
    </xf>
    <xf numFmtId="0" fontId="16" fillId="0" borderId="9" xfId="0" applyFont="1" applyBorder="1" applyAlignment="1">
      <alignment horizontal="justify" vertical="center" wrapText="1"/>
    </xf>
    <xf numFmtId="0" fontId="25" fillId="0" borderId="9" xfId="2" applyFont="1" applyBorder="1" applyAlignment="1">
      <alignment horizontal="left" vertical="top" wrapText="1"/>
    </xf>
    <xf numFmtId="0" fontId="31" fillId="0" borderId="9" xfId="2" applyFont="1" applyFill="1" applyBorder="1" applyAlignment="1">
      <alignment horizontal="left" vertical="top"/>
    </xf>
    <xf numFmtId="0" fontId="6" fillId="0" borderId="0" xfId="0" applyFont="1" applyBorder="1" applyAlignment="1">
      <alignment horizontal="center" vertical="center"/>
    </xf>
    <xf numFmtId="0" fontId="6" fillId="2" borderId="0" xfId="0" applyFont="1" applyFill="1" applyBorder="1" applyAlignment="1">
      <alignment horizontal="justify" vertical="center" wrapText="1"/>
    </xf>
    <xf numFmtId="2" fontId="6" fillId="2" borderId="0" xfId="0" applyNumberFormat="1" applyFont="1" applyFill="1"/>
    <xf numFmtId="0" fontId="9" fillId="2" borderId="33"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8" fillId="11" borderId="13" xfId="0" applyFont="1" applyFill="1" applyBorder="1" applyAlignment="1">
      <alignment horizontal="center" vertical="center" wrapText="1"/>
    </xf>
    <xf numFmtId="0" fontId="8" fillId="11" borderId="43" xfId="0" applyFont="1" applyFill="1" applyBorder="1" applyAlignment="1">
      <alignment horizontal="center" vertical="center" wrapText="1"/>
    </xf>
    <xf numFmtId="0" fontId="8" fillId="3" borderId="40"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42"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3" xfId="0" applyFont="1" applyFill="1" applyBorder="1" applyAlignment="1">
      <alignment horizontal="center" vertical="center"/>
    </xf>
    <xf numFmtId="0" fontId="8" fillId="3" borderId="3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2" xfId="0" applyFont="1" applyFill="1" applyBorder="1" applyAlignment="1">
      <alignment horizontal="center" vertical="center" wrapText="1"/>
    </xf>
    <xf numFmtId="17" fontId="8" fillId="11" borderId="9" xfId="0" applyNumberFormat="1" applyFont="1" applyFill="1" applyBorder="1" applyAlignment="1">
      <alignment horizontal="center"/>
    </xf>
    <xf numFmtId="0" fontId="8" fillId="11" borderId="9" xfId="0" applyFont="1" applyFill="1" applyBorder="1" applyAlignment="1">
      <alignment horizontal="center"/>
    </xf>
    <xf numFmtId="0" fontId="8" fillId="12" borderId="10" xfId="0" applyFont="1" applyFill="1" applyBorder="1" applyAlignment="1">
      <alignment horizontal="center" wrapText="1"/>
    </xf>
    <xf numFmtId="0" fontId="8" fillId="12" borderId="11" xfId="0" applyFont="1" applyFill="1" applyBorder="1" applyAlignment="1">
      <alignment horizontal="center" wrapText="1"/>
    </xf>
    <xf numFmtId="0" fontId="8" fillId="11" borderId="18" xfId="0" applyFont="1" applyFill="1" applyBorder="1" applyAlignment="1">
      <alignment horizontal="center" vertical="center" wrapText="1"/>
    </xf>
    <xf numFmtId="0" fontId="8" fillId="11" borderId="20"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7" fillId="11" borderId="7" xfId="0" applyFont="1" applyFill="1" applyBorder="1" applyAlignment="1">
      <alignment horizontal="center" vertical="center" wrapText="1"/>
    </xf>
    <xf numFmtId="17" fontId="8" fillId="11" borderId="10" xfId="0" applyNumberFormat="1" applyFont="1" applyFill="1" applyBorder="1" applyAlignment="1">
      <alignment horizontal="center"/>
    </xf>
    <xf numFmtId="0" fontId="8" fillId="11" borderId="11" xfId="0" applyFont="1" applyFill="1" applyBorder="1" applyAlignment="1">
      <alignment horizontal="center"/>
    </xf>
    <xf numFmtId="0" fontId="8" fillId="11" borderId="14" xfId="0" applyFont="1" applyFill="1" applyBorder="1" applyAlignment="1">
      <alignment horizontal="center" vertical="center" wrapText="1"/>
    </xf>
    <xf numFmtId="0" fontId="8" fillId="3" borderId="24" xfId="0" applyFont="1" applyFill="1" applyBorder="1" applyAlignment="1">
      <alignment horizontal="center"/>
    </xf>
    <xf numFmtId="0" fontId="8" fillId="3" borderId="23" xfId="0" applyFont="1" applyFill="1" applyBorder="1" applyAlignment="1">
      <alignment horizontal="center"/>
    </xf>
    <xf numFmtId="0" fontId="8" fillId="11" borderId="38" xfId="0" applyFont="1" applyFill="1" applyBorder="1" applyAlignment="1">
      <alignment horizontal="center" vertical="center" wrapText="1"/>
    </xf>
    <xf numFmtId="0" fontId="8" fillId="11" borderId="39" xfId="0" applyFont="1" applyFill="1" applyBorder="1" applyAlignment="1">
      <alignment horizontal="center" vertical="center" wrapText="1"/>
    </xf>
    <xf numFmtId="0" fontId="8" fillId="11" borderId="44"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8" fillId="3" borderId="32" xfId="0" applyFont="1" applyFill="1" applyBorder="1" applyAlignment="1">
      <alignment horizontal="center"/>
    </xf>
    <xf numFmtId="0" fontId="8" fillId="3" borderId="45" xfId="0" applyFont="1" applyFill="1" applyBorder="1" applyAlignment="1">
      <alignment horizontal="center"/>
    </xf>
    <xf numFmtId="0" fontId="8" fillId="3" borderId="46" xfId="0" applyFont="1" applyFill="1" applyBorder="1" applyAlignment="1">
      <alignment horizontal="center"/>
    </xf>
    <xf numFmtId="0" fontId="7" fillId="13" borderId="7" xfId="0" applyFont="1" applyFill="1" applyBorder="1" applyAlignment="1">
      <alignment horizontal="center" vertical="center" wrapText="1"/>
    </xf>
    <xf numFmtId="17" fontId="8" fillId="11" borderId="11" xfId="0" applyNumberFormat="1" applyFont="1" applyFill="1" applyBorder="1" applyAlignment="1">
      <alignment horizontal="center"/>
    </xf>
    <xf numFmtId="0" fontId="8" fillId="13" borderId="38" xfId="0" applyFont="1" applyFill="1" applyBorder="1" applyAlignment="1">
      <alignment horizontal="center" vertical="center" wrapText="1"/>
    </xf>
    <xf numFmtId="0" fontId="8" fillId="13" borderId="39" xfId="0" applyFont="1" applyFill="1" applyBorder="1" applyAlignment="1">
      <alignment horizontal="center" vertical="center" wrapText="1"/>
    </xf>
    <xf numFmtId="0" fontId="8" fillId="13" borderId="18"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43" xfId="0" applyFont="1" applyFill="1" applyBorder="1" applyAlignment="1">
      <alignment horizontal="center" vertical="center" wrapText="1"/>
    </xf>
    <xf numFmtId="17" fontId="8" fillId="13" borderId="9" xfId="0" applyNumberFormat="1" applyFont="1" applyFill="1" applyBorder="1" applyAlignment="1">
      <alignment horizontal="center"/>
    </xf>
    <xf numFmtId="0" fontId="8" fillId="13" borderId="9" xfId="0" applyFont="1" applyFill="1" applyBorder="1" applyAlignment="1">
      <alignment horizontal="center"/>
    </xf>
    <xf numFmtId="17" fontId="8" fillId="13" borderId="10" xfId="0" applyNumberFormat="1" applyFont="1" applyFill="1" applyBorder="1" applyAlignment="1">
      <alignment horizontal="center"/>
    </xf>
    <xf numFmtId="0" fontId="8" fillId="13" borderId="11" xfId="0" applyFont="1" applyFill="1" applyBorder="1" applyAlignment="1">
      <alignment horizontal="center"/>
    </xf>
    <xf numFmtId="0" fontId="9" fillId="2" borderId="9" xfId="0" applyFont="1" applyFill="1" applyBorder="1" applyAlignment="1">
      <alignment horizontal="center" vertical="center" wrapText="1"/>
    </xf>
    <xf numFmtId="0" fontId="8" fillId="13" borderId="44"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7" fillId="13" borderId="7" xfId="0" applyFont="1" applyFill="1" applyBorder="1" applyAlignment="1">
      <alignment horizontal="center" vertical="center"/>
    </xf>
    <xf numFmtId="0" fontId="6" fillId="2" borderId="10" xfId="0" applyFont="1" applyFill="1" applyBorder="1" applyAlignment="1">
      <alignment horizontal="justify" vertical="center" wrapText="1"/>
    </xf>
    <xf numFmtId="0" fontId="6" fillId="2" borderId="12" xfId="0" applyFont="1" applyFill="1" applyBorder="1" applyAlignment="1">
      <alignment horizontal="justify" vertical="center"/>
    </xf>
    <xf numFmtId="0" fontId="6" fillId="2" borderId="11" xfId="0" applyFont="1" applyFill="1" applyBorder="1" applyAlignment="1">
      <alignment horizontal="justify" vertical="center"/>
    </xf>
  </cellXfs>
  <cellStyles count="3">
    <cellStyle name="Hipervínculo" xfId="2" builtinId="8"/>
    <cellStyle name="Normal" xfId="0" builtinId="0"/>
    <cellStyle name="Porcentaje" xfId="1" builtinId="5"/>
  </cellStyles>
  <dxfs count="129">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3" Type="http://schemas.openxmlformats.org/officeDocument/2006/relationships/hyperlink" Target="#'COMPONENTE 1'!A1"/><Relationship Id="rId2" Type="http://schemas.openxmlformats.org/officeDocument/2006/relationships/hyperlink" Target="#'COMPONENTE 2'!A1"/><Relationship Id="rId1" Type="http://schemas.openxmlformats.org/officeDocument/2006/relationships/hyperlink" Target="#'COMPONENTE 6'!A1"/><Relationship Id="rId6" Type="http://schemas.openxmlformats.org/officeDocument/2006/relationships/hyperlink" Target="#'COMPONENTE 3'!A1"/><Relationship Id="rId5" Type="http://schemas.openxmlformats.org/officeDocument/2006/relationships/hyperlink" Target="#'COMPONENTE 4'!A1"/><Relationship Id="rId4" Type="http://schemas.openxmlformats.org/officeDocument/2006/relationships/hyperlink" Target="#'COMPONENTE 5'!A1"/></Relationships>
</file>

<file path=xl/diagrams/_rels/data2.xml.rels><?xml version="1.0" encoding="UTF-8" standalone="yes"?>
<Relationships xmlns="http://schemas.openxmlformats.org/package/2006/relationships"><Relationship Id="rId1" Type="http://schemas.openxmlformats.org/officeDocument/2006/relationships/hyperlink" Target="#'CONCLUSIONES - RECOMENDACIONES'!A1"/></Relationships>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3_1" csCatId="accent3" phldr="1"/>
      <dgm:spPr/>
      <dgm:t>
        <a:bodyPr/>
        <a:lstStyle/>
        <a:p>
          <a:endParaRPr lang="es-ES"/>
        </a:p>
      </dgm:t>
    </dgm:pt>
    <dgm:pt modelId="{2A711CD1-C116-41D0-AB30-3C2D6A0880D8}">
      <dgm:prSet phldrT="[Texto]"/>
      <dgm:spPr/>
      <dgm:t>
        <a:bodyPr/>
        <a:lstStyle/>
        <a:p>
          <a:r>
            <a:rPr lang="es-ES">
              <a:latin typeface="Bahnschrift Light" panose="020B0502040204020203" pitchFamily="34" charset="0"/>
            </a:rPr>
            <a:t>Iniciativas adicionales de la entidad</a:t>
          </a:r>
        </a:p>
      </dgm:t>
      <dgm:extLst>
        <a:ext uri="{E40237B7-FDA0-4F09-8148-C483321AD2D9}">
          <dgm14:cNvPr xmlns:dgm14="http://schemas.microsoft.com/office/drawing/2010/diagram" id="0" name="">
            <a:hlinkClick xmlns:r="http://schemas.openxmlformats.org/officeDocument/2006/relationships" r:id="rId1"/>
          </dgm14:cNvPr>
        </a:ext>
      </dgm:extLst>
    </dgm:pt>
    <dgm:pt modelId="{4AB86656-7462-49D1-9C3E-8FAD72F9F68E}">
      <dgm:prSet phldrT="[Texto]"/>
      <dgm:spPr/>
      <dgm:t>
        <a:bodyPr/>
        <a:lstStyle/>
        <a:p>
          <a:r>
            <a:rPr lang="es-ES" b="1">
              <a:latin typeface="Bahnschrift Light" panose="020B0502040204020203" pitchFamily="34" charset="0"/>
            </a:rPr>
            <a:t>COMPONENTE 6</a:t>
          </a:r>
        </a:p>
      </dgm:t>
      <dgm:extLst>
        <a:ext uri="{E40237B7-FDA0-4F09-8148-C483321AD2D9}">
          <dgm14:cNvPr xmlns:dgm14="http://schemas.microsoft.com/office/drawing/2010/diagram" id="0" name="">
            <a:hlinkClick xmlns:r="http://schemas.openxmlformats.org/officeDocument/2006/relationships" r:id="rId1"/>
          </dgm14:cNvPr>
        </a:ext>
      </dgm:extLst>
    </dgm:pt>
    <dgm:pt modelId="{EFC1D63E-E208-4813-8BCD-923BB98D41A3}" type="sibTrans" cxnId="{3F65FE47-9750-4A24-9046-0C7A2A3E9A00}">
      <dgm:prSet/>
      <dgm:spPr/>
      <dgm:t>
        <a:bodyPr/>
        <a:lstStyle/>
        <a:p>
          <a:endParaRPr lang="es-ES">
            <a:latin typeface="Bahnschrift Light" panose="020B0502040204020203" pitchFamily="34" charset="0"/>
          </a:endParaRPr>
        </a:p>
      </dgm:t>
    </dgm:pt>
    <dgm:pt modelId="{F12684B6-8061-416C-AC38-B8FC17D2F7A7}" type="parTrans" cxnId="{3F65FE47-9750-4A24-9046-0C7A2A3E9A00}">
      <dgm:prSet/>
      <dgm:spPr/>
      <dgm:t>
        <a:bodyPr/>
        <a:lstStyle/>
        <a:p>
          <a:endParaRPr lang="es-ES">
            <a:latin typeface="Bahnschrift Light" panose="020B0502040204020203" pitchFamily="34" charset="0"/>
          </a:endParaRPr>
        </a:p>
      </dgm:t>
    </dgm:pt>
    <dgm:pt modelId="{F2A8C19E-A816-4380-8CC3-E9EF8AD6F252}" type="sibTrans" cxnId="{3C68BF24-551E-4B9D-BEDD-25094847263A}">
      <dgm:prSet/>
      <dgm:spPr/>
      <dgm:t>
        <a:bodyPr/>
        <a:lstStyle/>
        <a:p>
          <a:endParaRPr lang="es-ES">
            <a:latin typeface="Bahnschrift Light" panose="020B0502040204020203" pitchFamily="34" charset="0"/>
          </a:endParaRPr>
        </a:p>
      </dgm:t>
    </dgm:pt>
    <dgm:pt modelId="{3A8C3DC6-031B-40EE-949B-5D01B4AED724}" type="parTrans" cxnId="{3C68BF24-551E-4B9D-BEDD-25094847263A}">
      <dgm:prSet/>
      <dgm:spPr/>
      <dgm:t>
        <a:bodyPr/>
        <a:lstStyle/>
        <a:p>
          <a:endParaRPr lang="es-ES">
            <a:latin typeface="Bahnschrift Light" panose="020B0502040204020203" pitchFamily="34" charset="0"/>
          </a:endParaRPr>
        </a:p>
      </dgm:t>
    </dgm:pt>
    <dgm:pt modelId="{62EB7808-DE7A-4331-8E7F-14964408D71E}">
      <dgm:prSet phldrT="[Texto]"/>
      <dgm:spPr/>
      <dgm:t>
        <a:bodyPr/>
        <a:lstStyle/>
        <a:p>
          <a:r>
            <a:rPr lang="es-ES">
              <a:latin typeface="Bahnschrift Light" panose="020B0502040204020203"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EAF78EF4-04F1-4F21-98FD-59295211F911}">
      <dgm:prSet phldrT="[Texto]"/>
      <dgm:spPr/>
      <dgm:t>
        <a:bodyPr/>
        <a:lstStyle/>
        <a:p>
          <a:r>
            <a:rPr lang="es-ES" b="1">
              <a:latin typeface="Bahnschrift Light" panose="020B0502040204020203" pitchFamily="34" charset="0"/>
            </a:rPr>
            <a:t>COMPONENTE 2</a:t>
          </a:r>
        </a:p>
      </dgm:t>
      <dgm:extLst>
        <a:ext uri="{E40237B7-FDA0-4F09-8148-C483321AD2D9}">
          <dgm14:cNvPr xmlns:dgm14="http://schemas.microsoft.com/office/drawing/2010/diagram" id="0" name="">
            <a:hlinkClick xmlns:r="http://schemas.openxmlformats.org/officeDocument/2006/relationships" r:id="rId2"/>
          </dgm14:cNvPr>
        </a:ext>
      </dgm:extLst>
    </dgm:pt>
    <dgm:pt modelId="{9E76974C-416D-4320-923D-71602FA127FD}" type="sibTrans" cxnId="{535FEEC6-6DB1-496B-98DF-50586A1B9488}">
      <dgm:prSet/>
      <dgm:spPr/>
      <dgm:t>
        <a:bodyPr/>
        <a:lstStyle/>
        <a:p>
          <a:endParaRPr lang="es-ES">
            <a:latin typeface="Bahnschrift Light" panose="020B0502040204020203" pitchFamily="34" charset="0"/>
          </a:endParaRPr>
        </a:p>
      </dgm:t>
    </dgm:pt>
    <dgm:pt modelId="{AC8C5A07-4E1B-42FE-9811-51E1C632B7F3}" type="parTrans" cxnId="{535FEEC6-6DB1-496B-98DF-50586A1B9488}">
      <dgm:prSet/>
      <dgm:spPr/>
      <dgm:t>
        <a:bodyPr/>
        <a:lstStyle/>
        <a:p>
          <a:endParaRPr lang="es-ES">
            <a:latin typeface="Bahnschrift Light" panose="020B0502040204020203" pitchFamily="34" charset="0"/>
          </a:endParaRPr>
        </a:p>
      </dgm:t>
    </dgm:pt>
    <dgm:pt modelId="{62B68620-B1B2-47A6-AB87-CDB1647B629E}" type="sibTrans" cxnId="{27D7AA44-40CB-4BB7-A0C9-F8E3D4E51C03}">
      <dgm:prSet/>
      <dgm:spPr/>
      <dgm:t>
        <a:bodyPr/>
        <a:lstStyle/>
        <a:p>
          <a:endParaRPr lang="es-ES">
            <a:latin typeface="Bahnschrift Light" panose="020B0502040204020203" pitchFamily="34" charset="0"/>
          </a:endParaRPr>
        </a:p>
      </dgm:t>
    </dgm:pt>
    <dgm:pt modelId="{77B97C88-8927-42A0-9B9C-51D2E52CD02D}" type="parTrans" cxnId="{27D7AA44-40CB-4BB7-A0C9-F8E3D4E51C03}">
      <dgm:prSet/>
      <dgm:spPr/>
      <dgm:t>
        <a:bodyPr/>
        <a:lstStyle/>
        <a:p>
          <a:endParaRPr lang="es-ES">
            <a:latin typeface="Bahnschrift Light" panose="020B0502040204020203" pitchFamily="34" charset="0"/>
          </a:endParaRPr>
        </a:p>
      </dgm:t>
    </dgm:pt>
    <dgm:pt modelId="{3E84E7BE-A40D-4D9F-8BDF-E7897B20EED8}">
      <dgm:prSet phldrT="[Texto]"/>
      <dgm:spPr/>
      <dgm:t>
        <a:bodyPr/>
        <a:lstStyle/>
        <a:p>
          <a:r>
            <a:rPr lang="es-ES">
              <a:latin typeface="Bahnschrift Light" panose="020B0502040204020203" pitchFamily="34" charset="0"/>
            </a:rPr>
            <a:t>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3"/>
          </dgm14:cNvPr>
        </a:ext>
      </dgm:extLst>
    </dgm:pt>
    <dgm:pt modelId="{776C26CA-27BC-423F-99F5-87337315BA54}">
      <dgm:prSet phldrT="[Texto]"/>
      <dgm:spPr/>
      <dgm:t>
        <a:bodyPr/>
        <a:lstStyle/>
        <a:p>
          <a:r>
            <a:rPr lang="es-ES" b="1">
              <a:latin typeface="Bahnschrift Light" panose="020B0502040204020203" pitchFamily="34" charset="0"/>
            </a:rPr>
            <a:t>COMPONENTE 1</a:t>
          </a:r>
        </a:p>
      </dgm:t>
      <dgm:extLst>
        <a:ext uri="{E40237B7-FDA0-4F09-8148-C483321AD2D9}">
          <dgm14:cNvPr xmlns:dgm14="http://schemas.microsoft.com/office/drawing/2010/diagram" id="0" name="">
            <a:hlinkClick xmlns:r="http://schemas.openxmlformats.org/officeDocument/2006/relationships" r:id="rId3"/>
          </dgm14:cNvPr>
        </a:ext>
      </dgm:extLst>
    </dgm:pt>
    <dgm:pt modelId="{0F468CA5-A9AC-4B20-98AC-ABD01D9A4636}" type="sibTrans" cxnId="{6A05CDA3-7D4D-48EC-B7DB-EE036AF06568}">
      <dgm:prSet/>
      <dgm:spPr/>
      <dgm:t>
        <a:bodyPr/>
        <a:lstStyle/>
        <a:p>
          <a:endParaRPr lang="es-ES">
            <a:latin typeface="Bahnschrift Light" panose="020B0502040204020203" pitchFamily="34" charset="0"/>
          </a:endParaRPr>
        </a:p>
      </dgm:t>
    </dgm:pt>
    <dgm:pt modelId="{5CAB484E-21FC-4E3B-824C-9F209F693A83}" type="parTrans" cxnId="{6A05CDA3-7D4D-48EC-B7DB-EE036AF06568}">
      <dgm:prSet/>
      <dgm:spPr/>
      <dgm:t>
        <a:bodyPr/>
        <a:lstStyle/>
        <a:p>
          <a:endParaRPr lang="es-ES">
            <a:latin typeface="Bahnschrift Light" panose="020B0502040204020203" pitchFamily="34" charset="0"/>
          </a:endParaRPr>
        </a:p>
      </dgm:t>
    </dgm:pt>
    <dgm:pt modelId="{A1E99CA3-B2B0-4DD8-BCE0-7E5F4BAB9435}" type="sibTrans" cxnId="{7C42758D-7938-4E68-A1DE-4051CE3C4864}">
      <dgm:prSet/>
      <dgm:spPr/>
      <dgm:t>
        <a:bodyPr/>
        <a:lstStyle/>
        <a:p>
          <a:endParaRPr lang="es-ES">
            <a:latin typeface="Bahnschrift Light" panose="020B0502040204020203" pitchFamily="34" charset="0"/>
          </a:endParaRPr>
        </a:p>
      </dgm:t>
    </dgm:pt>
    <dgm:pt modelId="{4D30DC6C-768B-43F9-B411-41C66FB6794B}" type="parTrans" cxnId="{7C42758D-7938-4E68-A1DE-4051CE3C4864}">
      <dgm:prSet/>
      <dgm:spPr/>
      <dgm:t>
        <a:bodyPr/>
        <a:lstStyle/>
        <a:p>
          <a:endParaRPr lang="es-ES">
            <a:latin typeface="Bahnschrift Light" panose="020B0502040204020203" pitchFamily="34" charset="0"/>
          </a:endParaRPr>
        </a:p>
      </dgm:t>
    </dgm:pt>
    <dgm:pt modelId="{8D9402D2-9702-4D00-86BC-FFDE0971BCB1}">
      <dgm:prSet/>
      <dgm:spPr/>
      <dgm:t>
        <a:bodyPr/>
        <a:lstStyle/>
        <a:p>
          <a:r>
            <a:rPr lang="es-ES" b="1">
              <a:latin typeface="Bahnschrift Light" panose="020B0502040204020203" pitchFamily="34" charset="0"/>
            </a:rPr>
            <a:t>COMPONENTE 5</a:t>
          </a:r>
        </a:p>
      </dgm:t>
      <dgm:extLst>
        <a:ext uri="{E40237B7-FDA0-4F09-8148-C483321AD2D9}">
          <dgm14:cNvPr xmlns:dgm14="http://schemas.microsoft.com/office/drawing/2010/diagram" id="0" name="">
            <a:hlinkClick xmlns:r="http://schemas.openxmlformats.org/officeDocument/2006/relationships" r:id="rId4"/>
          </dgm14:cNvPr>
        </a:ext>
      </dgm:extLst>
    </dgm:pt>
    <dgm:pt modelId="{2D5BD22E-EF61-4B22-B4CA-63354F3B3D44}" type="parTrans" cxnId="{46EC6290-B42F-4ACD-AEE0-EDD9488F9D2B}">
      <dgm:prSet/>
      <dgm:spPr/>
      <dgm:t>
        <a:bodyPr/>
        <a:lstStyle/>
        <a:p>
          <a:endParaRPr lang="es-ES">
            <a:latin typeface="Bahnschrift Light" panose="020B0502040204020203" pitchFamily="34" charset="0"/>
          </a:endParaRPr>
        </a:p>
      </dgm:t>
    </dgm:pt>
    <dgm:pt modelId="{DB54F6CB-D2E4-4FA7-9618-1E21D82E405B}" type="sibTrans" cxnId="{46EC6290-B42F-4ACD-AEE0-EDD9488F9D2B}">
      <dgm:prSet/>
      <dgm:spPr/>
      <dgm:t>
        <a:bodyPr/>
        <a:lstStyle/>
        <a:p>
          <a:endParaRPr lang="es-ES">
            <a:latin typeface="Bahnschrift Light" panose="020B0502040204020203" pitchFamily="34" charset="0"/>
          </a:endParaRPr>
        </a:p>
      </dgm:t>
    </dgm:pt>
    <dgm:pt modelId="{4C1B0F4B-03FD-486D-88C2-1CA58BAFBBFF}">
      <dgm:prSet/>
      <dgm:spPr/>
      <dgm:t>
        <a:bodyPr/>
        <a:lstStyle/>
        <a:p>
          <a:r>
            <a:rPr lang="es-ES" b="1">
              <a:latin typeface="Bahnschrift Light" panose="020B0502040204020203" pitchFamily="34" charset="0"/>
            </a:rPr>
            <a:t>COMPONENTE 4</a:t>
          </a:r>
        </a:p>
      </dgm:t>
      <dgm:extLst>
        <a:ext uri="{E40237B7-FDA0-4F09-8148-C483321AD2D9}">
          <dgm14:cNvPr xmlns:dgm14="http://schemas.microsoft.com/office/drawing/2010/diagram" id="0" name="">
            <a:hlinkClick xmlns:r="http://schemas.openxmlformats.org/officeDocument/2006/relationships" r:id="rId5"/>
          </dgm14:cNvPr>
        </a:ext>
      </dgm:extLst>
    </dgm:pt>
    <dgm:pt modelId="{6F4B3B06-2B34-43F8-A804-D89262FFBB7C}" type="parTrans" cxnId="{9A80A9D5-45FC-4FBA-BC59-E6CA56B1F399}">
      <dgm:prSet/>
      <dgm:spPr/>
      <dgm:t>
        <a:bodyPr/>
        <a:lstStyle/>
        <a:p>
          <a:endParaRPr lang="es-ES">
            <a:latin typeface="Bahnschrift Light" panose="020B0502040204020203" pitchFamily="34" charset="0"/>
          </a:endParaRPr>
        </a:p>
      </dgm:t>
    </dgm:pt>
    <dgm:pt modelId="{5C62B98F-06AB-4A52-A932-540E75A22A34}" type="sibTrans" cxnId="{9A80A9D5-45FC-4FBA-BC59-E6CA56B1F399}">
      <dgm:prSet/>
      <dgm:spPr/>
      <dgm:t>
        <a:bodyPr/>
        <a:lstStyle/>
        <a:p>
          <a:endParaRPr lang="es-ES">
            <a:latin typeface="Bahnschrift Light" panose="020B0502040204020203" pitchFamily="34" charset="0"/>
          </a:endParaRPr>
        </a:p>
      </dgm:t>
    </dgm:pt>
    <dgm:pt modelId="{58BFE261-9C07-4E74-A8F4-19B239C81E1F}">
      <dgm:prSet/>
      <dgm:spPr/>
      <dgm:t>
        <a:bodyPr/>
        <a:lstStyle/>
        <a:p>
          <a:r>
            <a:rPr lang="es-ES" b="1">
              <a:latin typeface="Bahnschrift Light" panose="020B0502040204020203" pitchFamily="34" charset="0"/>
            </a:rPr>
            <a:t>COMPONENTE 3</a:t>
          </a:r>
        </a:p>
      </dgm:t>
      <dgm:extLst>
        <a:ext uri="{E40237B7-FDA0-4F09-8148-C483321AD2D9}">
          <dgm14:cNvPr xmlns:dgm14="http://schemas.microsoft.com/office/drawing/2010/diagram" id="0" name="">
            <a:hlinkClick xmlns:r="http://schemas.openxmlformats.org/officeDocument/2006/relationships" r:id="rId6"/>
          </dgm14:cNvPr>
        </a:ext>
      </dgm:extLst>
    </dgm:pt>
    <dgm:pt modelId="{8A80FA09-4ABE-4EFD-B47E-299623518591}" type="parTrans" cxnId="{501C4810-016A-4A8D-9E2F-32FE1681316B}">
      <dgm:prSet/>
      <dgm:spPr/>
      <dgm:t>
        <a:bodyPr/>
        <a:lstStyle/>
        <a:p>
          <a:endParaRPr lang="es-ES">
            <a:latin typeface="Bahnschrift Light" panose="020B0502040204020203" pitchFamily="34" charset="0"/>
          </a:endParaRPr>
        </a:p>
      </dgm:t>
    </dgm:pt>
    <dgm:pt modelId="{9037F406-A4C2-421B-914A-B7D01D80FD5A}" type="sibTrans" cxnId="{501C4810-016A-4A8D-9E2F-32FE1681316B}">
      <dgm:prSet/>
      <dgm:spPr/>
      <dgm:t>
        <a:bodyPr/>
        <a:lstStyle/>
        <a:p>
          <a:endParaRPr lang="es-ES">
            <a:latin typeface="Bahnschrift Light" panose="020B0502040204020203" pitchFamily="34" charset="0"/>
          </a:endParaRPr>
        </a:p>
      </dgm:t>
    </dgm:pt>
    <dgm:pt modelId="{BDEB2611-42A0-4541-8D1F-BB7B08D241FE}">
      <dgm:prSet/>
      <dgm:spPr/>
      <dgm:t>
        <a:bodyPr/>
        <a:lstStyle/>
        <a:p>
          <a:r>
            <a:rPr lang="es-ES" b="0">
              <a:latin typeface="Bahnschrift Light" panose="020B0502040204020203" pitchFamily="34" charset="0"/>
            </a:rPr>
            <a:t>Mecanismos para mejorar la Atención al Ciudadano</a:t>
          </a:r>
        </a:p>
      </dgm:t>
      <dgm:extLst>
        <a:ext uri="{E40237B7-FDA0-4F09-8148-C483321AD2D9}">
          <dgm14:cNvPr xmlns:dgm14="http://schemas.microsoft.com/office/drawing/2010/diagram" id="0" name="">
            <a:hlinkClick xmlns:r="http://schemas.openxmlformats.org/officeDocument/2006/relationships" r:id="rId6"/>
          </dgm14:cNvPr>
        </a:ext>
      </dgm:extLst>
    </dgm:pt>
    <dgm:pt modelId="{9CE64409-A621-4F62-B930-23841A931C36}" type="parTrans" cxnId="{AEF898F2-27A3-49E9-B125-A679BEB1FC33}">
      <dgm:prSet/>
      <dgm:spPr/>
      <dgm:t>
        <a:bodyPr/>
        <a:lstStyle/>
        <a:p>
          <a:endParaRPr lang="es-ES">
            <a:latin typeface="Bahnschrift Light" panose="020B0502040204020203" pitchFamily="34" charset="0"/>
          </a:endParaRPr>
        </a:p>
      </dgm:t>
    </dgm:pt>
    <dgm:pt modelId="{4C6F8130-ED85-4B79-80C1-B739664C801B}" type="sibTrans" cxnId="{AEF898F2-27A3-49E9-B125-A679BEB1FC33}">
      <dgm:prSet/>
      <dgm:spPr/>
      <dgm:t>
        <a:bodyPr/>
        <a:lstStyle/>
        <a:p>
          <a:endParaRPr lang="es-ES">
            <a:latin typeface="Bahnschrift Light" panose="020B0502040204020203" pitchFamily="34" charset="0"/>
          </a:endParaRPr>
        </a:p>
      </dgm:t>
    </dgm:pt>
    <dgm:pt modelId="{31ECADA4-9202-4A95-9DCD-1280F18CD612}">
      <dgm:prSet/>
      <dgm:spPr/>
      <dgm:t>
        <a:bodyPr/>
        <a:lstStyle/>
        <a:p>
          <a:r>
            <a:rPr lang="es-ES" b="0">
              <a:latin typeface="Bahnschrift Light" panose="020B0502040204020203" pitchFamily="34" charset="0"/>
            </a:rPr>
            <a:t>Rendición de Cuentas</a:t>
          </a:r>
        </a:p>
      </dgm:t>
      <dgm:extLst>
        <a:ext uri="{E40237B7-FDA0-4F09-8148-C483321AD2D9}">
          <dgm14:cNvPr xmlns:dgm14="http://schemas.microsoft.com/office/drawing/2010/diagram" id="0" name="">
            <a:hlinkClick xmlns:r="http://schemas.openxmlformats.org/officeDocument/2006/relationships" r:id="rId5"/>
          </dgm14:cNvPr>
        </a:ext>
      </dgm:extLst>
    </dgm:pt>
    <dgm:pt modelId="{BBD61ABD-96A0-4700-A396-1DCFC1D0F77F}" type="parTrans" cxnId="{B5A519AD-B660-4E96-AED2-D1F9F25E5D16}">
      <dgm:prSet/>
      <dgm:spPr/>
      <dgm:t>
        <a:bodyPr/>
        <a:lstStyle/>
        <a:p>
          <a:endParaRPr lang="es-ES">
            <a:latin typeface="Bahnschrift Light" panose="020B0502040204020203" pitchFamily="34" charset="0"/>
          </a:endParaRPr>
        </a:p>
      </dgm:t>
    </dgm:pt>
    <dgm:pt modelId="{78440A7A-4F61-48BB-8E25-E733954F1C8C}" type="sibTrans" cxnId="{B5A519AD-B660-4E96-AED2-D1F9F25E5D16}">
      <dgm:prSet/>
      <dgm:spPr/>
      <dgm:t>
        <a:bodyPr/>
        <a:lstStyle/>
        <a:p>
          <a:endParaRPr lang="es-ES">
            <a:latin typeface="Bahnschrift Light" panose="020B0502040204020203" pitchFamily="34" charset="0"/>
          </a:endParaRPr>
        </a:p>
      </dgm:t>
    </dgm:pt>
    <dgm:pt modelId="{6AAD3B66-2591-4D91-AE53-70D7B0A0B4C3}">
      <dgm:prSet/>
      <dgm:spPr/>
      <dgm:t>
        <a:bodyPr/>
        <a:lstStyle/>
        <a:p>
          <a:r>
            <a:rPr lang="es-ES" b="0">
              <a:latin typeface="Bahnschrift Light" panose="020B0502040204020203" pitchFamily="34" charset="0"/>
            </a:rPr>
            <a:t>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AE7E7D29-87D5-4C54-88C4-527140E7BD6D}" type="parTrans" cxnId="{032F2FAF-204E-45AF-8A82-A1E1993EDF6D}">
      <dgm:prSet/>
      <dgm:spPr/>
      <dgm:t>
        <a:bodyPr/>
        <a:lstStyle/>
        <a:p>
          <a:endParaRPr lang="es-ES">
            <a:latin typeface="Bahnschrift Light" panose="020B0502040204020203" pitchFamily="34" charset="0"/>
          </a:endParaRPr>
        </a:p>
      </dgm:t>
    </dgm:pt>
    <dgm:pt modelId="{36EF1FF3-DA78-4981-9CA5-281C7449B70B}" type="sibTrans" cxnId="{032F2FAF-204E-45AF-8A82-A1E1993EDF6D}">
      <dgm:prSet/>
      <dgm:spPr/>
      <dgm:t>
        <a:bodyPr/>
        <a:lstStyle/>
        <a:p>
          <a:endParaRPr lang="es-ES">
            <a:latin typeface="Bahnschrift Light" panose="020B0502040204020203"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6">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6">
        <dgm:presLayoutVars>
          <dgm:bulletEnabled val="1"/>
        </dgm:presLayoutVars>
      </dgm:prSet>
      <dgm:spPr/>
      <dgm:t>
        <a:bodyPr/>
        <a:lstStyle/>
        <a:p>
          <a:endParaRPr lang="es-ES"/>
        </a:p>
      </dgm:t>
    </dgm:pt>
    <dgm:pt modelId="{D7D97453-FBEF-48E7-B321-B23DF59B68D7}" type="pres">
      <dgm:prSet presAssocID="{0F468CA5-A9AC-4B20-98AC-ABD01D9A4636}" presName="sp" presStyleCnt="0"/>
      <dgm:spPr/>
      <dgm:t>
        <a:bodyPr/>
        <a:lstStyle/>
        <a:p>
          <a:endParaRPr lang="es-ES"/>
        </a:p>
      </dgm:t>
    </dgm:pt>
    <dgm:pt modelId="{840B030B-5BC2-4B5D-93F0-8DEEEA231DE1}" type="pres">
      <dgm:prSet presAssocID="{EAF78EF4-04F1-4F21-98FD-59295211F911}" presName="composite" presStyleCnt="0"/>
      <dgm:spPr/>
      <dgm:t>
        <a:bodyPr/>
        <a:lstStyle/>
        <a:p>
          <a:endParaRPr lang="es-ES"/>
        </a:p>
      </dgm:t>
    </dgm:pt>
    <dgm:pt modelId="{CB354932-661D-420D-99A8-E795EEA43CBC}" type="pres">
      <dgm:prSet presAssocID="{EAF78EF4-04F1-4F21-98FD-59295211F911}" presName="parentText" presStyleLbl="alignNode1" presStyleIdx="1" presStyleCnt="6">
        <dgm:presLayoutVars>
          <dgm:chMax val="1"/>
          <dgm:bulletEnabled val="1"/>
        </dgm:presLayoutVars>
      </dgm:prSet>
      <dgm:spPr/>
      <dgm:t>
        <a:bodyPr/>
        <a:lstStyle/>
        <a:p>
          <a:endParaRPr lang="es-ES"/>
        </a:p>
      </dgm:t>
    </dgm:pt>
    <dgm:pt modelId="{F5701236-4ECB-4526-96BA-51D7404553A0}" type="pres">
      <dgm:prSet presAssocID="{EAF78EF4-04F1-4F21-98FD-59295211F911}" presName="descendantText" presStyleLbl="alignAcc1" presStyleIdx="1" presStyleCnt="6">
        <dgm:presLayoutVars>
          <dgm:bulletEnabled val="1"/>
        </dgm:presLayoutVars>
      </dgm:prSet>
      <dgm:spPr/>
      <dgm:t>
        <a:bodyPr/>
        <a:lstStyle/>
        <a:p>
          <a:endParaRPr lang="es-ES"/>
        </a:p>
      </dgm:t>
    </dgm:pt>
    <dgm:pt modelId="{756FA33E-29F3-4595-93CC-D851B98C1188}" type="pres">
      <dgm:prSet presAssocID="{9E76974C-416D-4320-923D-71602FA127FD}" presName="sp" presStyleCnt="0"/>
      <dgm:spPr/>
      <dgm:t>
        <a:bodyPr/>
        <a:lstStyle/>
        <a:p>
          <a:endParaRPr lang="es-ES"/>
        </a:p>
      </dgm:t>
    </dgm:pt>
    <dgm:pt modelId="{4E378E75-7DBB-40A7-B9CB-EF0347EF04EB}" type="pres">
      <dgm:prSet presAssocID="{58BFE261-9C07-4E74-A8F4-19B239C81E1F}" presName="composite" presStyleCnt="0"/>
      <dgm:spPr/>
      <dgm:t>
        <a:bodyPr/>
        <a:lstStyle/>
        <a:p>
          <a:endParaRPr lang="es-ES"/>
        </a:p>
      </dgm:t>
    </dgm:pt>
    <dgm:pt modelId="{87438EF7-6627-4DAA-B5C6-246DB1C357EA}" type="pres">
      <dgm:prSet presAssocID="{58BFE261-9C07-4E74-A8F4-19B239C81E1F}" presName="parentText" presStyleLbl="alignNode1" presStyleIdx="2" presStyleCnt="6">
        <dgm:presLayoutVars>
          <dgm:chMax val="1"/>
          <dgm:bulletEnabled val="1"/>
        </dgm:presLayoutVars>
      </dgm:prSet>
      <dgm:spPr/>
      <dgm:t>
        <a:bodyPr/>
        <a:lstStyle/>
        <a:p>
          <a:endParaRPr lang="es-ES"/>
        </a:p>
      </dgm:t>
    </dgm:pt>
    <dgm:pt modelId="{08261806-E102-4211-B803-C449657D7ED7}" type="pres">
      <dgm:prSet presAssocID="{58BFE261-9C07-4E74-A8F4-19B239C81E1F}" presName="descendantText" presStyleLbl="alignAcc1" presStyleIdx="2" presStyleCnt="6" custLinFactNeighborX="0">
        <dgm:presLayoutVars>
          <dgm:bulletEnabled val="1"/>
        </dgm:presLayoutVars>
      </dgm:prSet>
      <dgm:spPr/>
      <dgm:t>
        <a:bodyPr/>
        <a:lstStyle/>
        <a:p>
          <a:endParaRPr lang="es-ES"/>
        </a:p>
      </dgm:t>
    </dgm:pt>
    <dgm:pt modelId="{F7A4FF23-B646-4215-B2DD-4C6847C4D3F8}" type="pres">
      <dgm:prSet presAssocID="{9037F406-A4C2-421B-914A-B7D01D80FD5A}" presName="sp" presStyleCnt="0"/>
      <dgm:spPr/>
      <dgm:t>
        <a:bodyPr/>
        <a:lstStyle/>
        <a:p>
          <a:endParaRPr lang="es-ES"/>
        </a:p>
      </dgm:t>
    </dgm:pt>
    <dgm:pt modelId="{24654C5E-3A3F-41FD-BECA-6B1791F0586E}" type="pres">
      <dgm:prSet presAssocID="{4C1B0F4B-03FD-486D-88C2-1CA58BAFBBFF}" presName="composite" presStyleCnt="0"/>
      <dgm:spPr/>
      <dgm:t>
        <a:bodyPr/>
        <a:lstStyle/>
        <a:p>
          <a:endParaRPr lang="es-ES"/>
        </a:p>
      </dgm:t>
    </dgm:pt>
    <dgm:pt modelId="{22FEBEBC-8890-4A4C-98FF-6906E9577657}" type="pres">
      <dgm:prSet presAssocID="{4C1B0F4B-03FD-486D-88C2-1CA58BAFBBFF}" presName="parentText" presStyleLbl="alignNode1" presStyleIdx="3" presStyleCnt="6">
        <dgm:presLayoutVars>
          <dgm:chMax val="1"/>
          <dgm:bulletEnabled val="1"/>
        </dgm:presLayoutVars>
      </dgm:prSet>
      <dgm:spPr/>
      <dgm:t>
        <a:bodyPr/>
        <a:lstStyle/>
        <a:p>
          <a:endParaRPr lang="es-ES"/>
        </a:p>
      </dgm:t>
    </dgm:pt>
    <dgm:pt modelId="{D80C3999-5CDC-4736-8AAD-98BE3E35FF0D}" type="pres">
      <dgm:prSet presAssocID="{4C1B0F4B-03FD-486D-88C2-1CA58BAFBBFF}" presName="descendantText" presStyleLbl="alignAcc1" presStyleIdx="3" presStyleCnt="6">
        <dgm:presLayoutVars>
          <dgm:bulletEnabled val="1"/>
        </dgm:presLayoutVars>
      </dgm:prSet>
      <dgm:spPr/>
      <dgm:t>
        <a:bodyPr/>
        <a:lstStyle/>
        <a:p>
          <a:endParaRPr lang="es-ES"/>
        </a:p>
      </dgm:t>
    </dgm:pt>
    <dgm:pt modelId="{87CE55F2-6970-47B3-9E72-F681A21B8E2C}" type="pres">
      <dgm:prSet presAssocID="{5C62B98F-06AB-4A52-A932-540E75A22A34}" presName="sp" presStyleCnt="0"/>
      <dgm:spPr/>
      <dgm:t>
        <a:bodyPr/>
        <a:lstStyle/>
        <a:p>
          <a:endParaRPr lang="es-ES"/>
        </a:p>
      </dgm:t>
    </dgm:pt>
    <dgm:pt modelId="{C9210F97-9C9C-4A42-9BA4-7EBBEC0CD3F3}" type="pres">
      <dgm:prSet presAssocID="{8D9402D2-9702-4D00-86BC-FFDE0971BCB1}" presName="composite" presStyleCnt="0"/>
      <dgm:spPr/>
      <dgm:t>
        <a:bodyPr/>
        <a:lstStyle/>
        <a:p>
          <a:endParaRPr lang="es-ES"/>
        </a:p>
      </dgm:t>
    </dgm:pt>
    <dgm:pt modelId="{74079A1C-B9B1-4F36-A2CD-FEF88432EB2D}" type="pres">
      <dgm:prSet presAssocID="{8D9402D2-9702-4D00-86BC-FFDE0971BCB1}" presName="parentText" presStyleLbl="alignNode1" presStyleIdx="4" presStyleCnt="6">
        <dgm:presLayoutVars>
          <dgm:chMax val="1"/>
          <dgm:bulletEnabled val="1"/>
        </dgm:presLayoutVars>
      </dgm:prSet>
      <dgm:spPr/>
      <dgm:t>
        <a:bodyPr/>
        <a:lstStyle/>
        <a:p>
          <a:endParaRPr lang="es-ES"/>
        </a:p>
      </dgm:t>
    </dgm:pt>
    <dgm:pt modelId="{90E695A3-552B-4FAC-B47B-499CC9242C5F}" type="pres">
      <dgm:prSet presAssocID="{8D9402D2-9702-4D00-86BC-FFDE0971BCB1}" presName="descendantText" presStyleLbl="alignAcc1" presStyleIdx="4" presStyleCnt="6">
        <dgm:presLayoutVars>
          <dgm:bulletEnabled val="1"/>
        </dgm:presLayoutVars>
      </dgm:prSet>
      <dgm:spPr/>
      <dgm:t>
        <a:bodyPr/>
        <a:lstStyle/>
        <a:p>
          <a:endParaRPr lang="es-ES"/>
        </a:p>
      </dgm:t>
    </dgm:pt>
    <dgm:pt modelId="{A7DC7EE4-46CA-4EE9-B372-2BB1260FEED9}" type="pres">
      <dgm:prSet presAssocID="{DB54F6CB-D2E4-4FA7-9618-1E21D82E405B}" presName="sp" presStyleCnt="0"/>
      <dgm:spPr/>
      <dgm:t>
        <a:bodyPr/>
        <a:lstStyle/>
        <a:p>
          <a:endParaRPr lang="es-ES"/>
        </a:p>
      </dgm:t>
    </dgm:pt>
    <dgm:pt modelId="{55205962-E5B9-4613-89BC-DA6427125C11}" type="pres">
      <dgm:prSet presAssocID="{4AB86656-7462-49D1-9C3E-8FAD72F9F68E}" presName="composite" presStyleCnt="0"/>
      <dgm:spPr/>
      <dgm:t>
        <a:bodyPr/>
        <a:lstStyle/>
        <a:p>
          <a:endParaRPr lang="es-ES"/>
        </a:p>
      </dgm:t>
    </dgm:pt>
    <dgm:pt modelId="{FE5CE2C2-F40E-4126-A82E-8B5E1E71709E}" type="pres">
      <dgm:prSet presAssocID="{4AB86656-7462-49D1-9C3E-8FAD72F9F68E}" presName="parentText" presStyleLbl="alignNode1" presStyleIdx="5" presStyleCnt="6">
        <dgm:presLayoutVars>
          <dgm:chMax val="1"/>
          <dgm:bulletEnabled val="1"/>
        </dgm:presLayoutVars>
      </dgm:prSet>
      <dgm:spPr/>
      <dgm:t>
        <a:bodyPr/>
        <a:lstStyle/>
        <a:p>
          <a:endParaRPr lang="es-ES"/>
        </a:p>
      </dgm:t>
    </dgm:pt>
    <dgm:pt modelId="{1358120D-A725-4B9D-87D2-7AFAA0B14888}" type="pres">
      <dgm:prSet presAssocID="{4AB86656-7462-49D1-9C3E-8FAD72F9F68E}" presName="descendantText" presStyleLbl="alignAcc1" presStyleIdx="5" presStyleCnt="6">
        <dgm:presLayoutVars>
          <dgm:bulletEnabled val="1"/>
        </dgm:presLayoutVars>
      </dgm:prSet>
      <dgm:spPr/>
      <dgm:t>
        <a:bodyPr/>
        <a:lstStyle/>
        <a:p>
          <a:endParaRPr lang="es-ES"/>
        </a:p>
      </dgm:t>
    </dgm:pt>
  </dgm:ptLst>
  <dgm:cxnLst>
    <dgm:cxn modelId="{5E4E700B-5987-4130-A13A-5DC2775E3953}" type="presOf" srcId="{4C1B0F4B-03FD-486D-88C2-1CA58BAFBBFF}" destId="{22FEBEBC-8890-4A4C-98FF-6906E9577657}" srcOrd="0" destOrd="0" presId="urn:microsoft.com/office/officeart/2005/8/layout/chevron2"/>
    <dgm:cxn modelId="{AEF898F2-27A3-49E9-B125-A679BEB1FC33}" srcId="{58BFE261-9C07-4E74-A8F4-19B239C81E1F}" destId="{BDEB2611-42A0-4541-8D1F-BB7B08D241FE}" srcOrd="0" destOrd="0" parTransId="{9CE64409-A621-4F62-B930-23841A931C36}" sibTransId="{4C6F8130-ED85-4B79-80C1-B739664C801B}"/>
    <dgm:cxn modelId="{C65D1695-F0D5-480A-9C2F-3822499B8C13}" type="presOf" srcId="{6AAD3B66-2591-4D91-AE53-70D7B0A0B4C3}" destId="{90E695A3-552B-4FAC-B47B-499CC9242C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2C94CE13-4A06-4479-89DF-D78513067EA2}" type="presOf" srcId="{BDEB2611-42A0-4541-8D1F-BB7B08D241FE}" destId="{08261806-E102-4211-B803-C449657D7ED7}" srcOrd="0" destOrd="0" presId="urn:microsoft.com/office/officeart/2005/8/layout/chevron2"/>
    <dgm:cxn modelId="{6A05CDA3-7D4D-48EC-B7DB-EE036AF06568}" srcId="{77FEBB93-E5D8-45DE-A7A8-482DB54B1CDE}" destId="{776C26CA-27BC-423F-99F5-87337315BA54}" srcOrd="0" destOrd="0" parTransId="{5CAB484E-21FC-4E3B-824C-9F209F693A83}" sibTransId="{0F468CA5-A9AC-4B20-98AC-ABD01D9A4636}"/>
    <dgm:cxn modelId="{E2F94D2A-03EA-401C-AD63-4CD4E70A26DE}" type="presOf" srcId="{8D9402D2-9702-4D00-86BC-FFDE0971BCB1}" destId="{74079A1C-B9B1-4F36-A2CD-FEF88432EB2D}" srcOrd="0" destOrd="0" presId="urn:microsoft.com/office/officeart/2005/8/layout/chevron2"/>
    <dgm:cxn modelId="{501C4810-016A-4A8D-9E2F-32FE1681316B}" srcId="{77FEBB93-E5D8-45DE-A7A8-482DB54B1CDE}" destId="{58BFE261-9C07-4E74-A8F4-19B239C81E1F}" srcOrd="2" destOrd="0" parTransId="{8A80FA09-4ABE-4EFD-B47E-299623518591}" sibTransId="{9037F406-A4C2-421B-914A-B7D01D80FD5A}"/>
    <dgm:cxn modelId="{032F2FAF-204E-45AF-8A82-A1E1993EDF6D}" srcId="{8D9402D2-9702-4D00-86BC-FFDE0971BCB1}" destId="{6AAD3B66-2591-4D91-AE53-70D7B0A0B4C3}" srcOrd="0" destOrd="0" parTransId="{AE7E7D29-87D5-4C54-88C4-527140E7BD6D}" sibTransId="{36EF1FF3-DA78-4981-9CA5-281C7449B70B}"/>
    <dgm:cxn modelId="{B5A519AD-B660-4E96-AED2-D1F9F25E5D16}" srcId="{4C1B0F4B-03FD-486D-88C2-1CA58BAFBBFF}" destId="{31ECADA4-9202-4A95-9DCD-1280F18CD612}" srcOrd="0" destOrd="0" parTransId="{BBD61ABD-96A0-4700-A396-1DCFC1D0F77F}" sibTransId="{78440A7A-4F61-48BB-8E25-E733954F1C8C}"/>
    <dgm:cxn modelId="{DDE35EF7-326A-4E67-83FE-498D00D729ED}" type="presOf" srcId="{62EB7808-DE7A-4331-8E7F-14964408D71E}" destId="{F5701236-4ECB-4526-96BA-51D7404553A0}" srcOrd="0" destOrd="0" presId="urn:microsoft.com/office/officeart/2005/8/layout/chevron2"/>
    <dgm:cxn modelId="{46EC6290-B42F-4ACD-AEE0-EDD9488F9D2B}" srcId="{77FEBB93-E5D8-45DE-A7A8-482DB54B1CDE}" destId="{8D9402D2-9702-4D00-86BC-FFDE0971BCB1}" srcOrd="4" destOrd="0" parTransId="{2D5BD22E-EF61-4B22-B4CA-63354F3B3D44}" sibTransId="{DB54F6CB-D2E4-4FA7-9618-1E21D82E405B}"/>
    <dgm:cxn modelId="{3F65FE47-9750-4A24-9046-0C7A2A3E9A00}" srcId="{77FEBB93-E5D8-45DE-A7A8-482DB54B1CDE}" destId="{4AB86656-7462-49D1-9C3E-8FAD72F9F68E}" srcOrd="5" destOrd="0" parTransId="{F12684B6-8061-416C-AC38-B8FC17D2F7A7}" sibTransId="{EFC1D63E-E208-4813-8BCD-923BB98D41A3}"/>
    <dgm:cxn modelId="{9A80A9D5-45FC-4FBA-BC59-E6CA56B1F399}" srcId="{77FEBB93-E5D8-45DE-A7A8-482DB54B1CDE}" destId="{4C1B0F4B-03FD-486D-88C2-1CA58BAFBBFF}" srcOrd="3" destOrd="0" parTransId="{6F4B3B06-2B34-43F8-A804-D89262FFBB7C}" sibTransId="{5C62B98F-06AB-4A52-A932-540E75A22A34}"/>
    <dgm:cxn modelId="{3C68BF24-551E-4B9D-BEDD-25094847263A}" srcId="{4AB86656-7462-49D1-9C3E-8FAD72F9F68E}" destId="{2A711CD1-C116-41D0-AB30-3C2D6A0880D8}" srcOrd="0" destOrd="0" parTransId="{3A8C3DC6-031B-40EE-949B-5D01B4AED724}" sibTransId="{F2A8C19E-A816-4380-8CC3-E9EF8AD6F252}"/>
    <dgm:cxn modelId="{6A65D19B-401E-4819-B372-03332676D5C4}" type="presOf" srcId="{EAF78EF4-04F1-4F21-98FD-59295211F911}" destId="{CB354932-661D-420D-99A8-E795EEA43CBC}" srcOrd="0" destOrd="0" presId="urn:microsoft.com/office/officeart/2005/8/layout/chevron2"/>
    <dgm:cxn modelId="{E2840A1A-890E-4165-8300-AD6B43FDC163}" type="presOf" srcId="{4AB86656-7462-49D1-9C3E-8FAD72F9F68E}" destId="{FE5CE2C2-F40E-4126-A82E-8B5E1E71709E}" srcOrd="0" destOrd="0" presId="urn:microsoft.com/office/officeart/2005/8/layout/chevron2"/>
    <dgm:cxn modelId="{241CA85F-F006-48D0-8027-860EE552B98F}" type="presOf" srcId="{3E84E7BE-A40D-4D9F-8BDF-E7897B20EED8}" destId="{555E38F7-B704-4ADD-8DEB-28AA5E1991F7}" srcOrd="0" destOrd="0" presId="urn:microsoft.com/office/officeart/2005/8/layout/chevron2"/>
    <dgm:cxn modelId="{CDC166EE-7FCD-4A72-9F37-4275EA4EE468}" type="presOf" srcId="{776C26CA-27BC-423F-99F5-87337315BA54}" destId="{A80544F5-6F1A-4409-8E11-642347CA245F}" srcOrd="0" destOrd="0" presId="urn:microsoft.com/office/officeart/2005/8/layout/chevron2"/>
    <dgm:cxn modelId="{535FEEC6-6DB1-496B-98DF-50586A1B9488}" srcId="{77FEBB93-E5D8-45DE-A7A8-482DB54B1CDE}" destId="{EAF78EF4-04F1-4F21-98FD-59295211F911}" srcOrd="1" destOrd="0" parTransId="{AC8C5A07-4E1B-42FE-9811-51E1C632B7F3}" sibTransId="{9E76974C-416D-4320-923D-71602FA127FD}"/>
    <dgm:cxn modelId="{1C5EA0DC-7332-49D4-AE69-5C4BFE535AC6}" type="presOf" srcId="{31ECADA4-9202-4A95-9DCD-1280F18CD612}" destId="{D80C3999-5CDC-4736-8AAD-98BE3E35FF0D}" srcOrd="0" destOrd="0" presId="urn:microsoft.com/office/officeart/2005/8/layout/chevron2"/>
    <dgm:cxn modelId="{27D7AA44-40CB-4BB7-A0C9-F8E3D4E51C03}" srcId="{EAF78EF4-04F1-4F21-98FD-59295211F911}" destId="{62EB7808-DE7A-4331-8E7F-14964408D71E}" srcOrd="0" destOrd="0" parTransId="{77B97C88-8927-42A0-9B9C-51D2E52CD02D}" sibTransId="{62B68620-B1B2-47A6-AB87-CDB1647B629E}"/>
    <dgm:cxn modelId="{DD651F5E-09CB-49A5-9391-337C837A7667}" type="presOf" srcId="{2A711CD1-C116-41D0-AB30-3C2D6A0880D8}" destId="{1358120D-A725-4B9D-87D2-7AFAA0B14888}" srcOrd="0" destOrd="0" presId="urn:microsoft.com/office/officeart/2005/8/layout/chevron2"/>
    <dgm:cxn modelId="{7C42758D-7938-4E68-A1DE-4051CE3C4864}" srcId="{776C26CA-27BC-423F-99F5-87337315BA54}" destId="{3E84E7BE-A40D-4D9F-8BDF-E7897B20EED8}" srcOrd="0" destOrd="0" parTransId="{4D30DC6C-768B-43F9-B411-41C66FB6794B}" sibTransId="{A1E99CA3-B2B0-4DD8-BCE0-7E5F4BAB9435}"/>
    <dgm:cxn modelId="{23BD2B5F-6526-40A7-900D-F208D152F558}" type="presOf" srcId="{58BFE261-9C07-4E74-A8F4-19B239C81E1F}" destId="{87438EF7-6627-4DAA-B5C6-246DB1C357EA}"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 modelId="{220D3966-5810-44CE-9044-186FEAC6C41B}" type="presParOf" srcId="{BD8FFAB4-2FB4-4DA4-B460-B8399B457839}" destId="{D7D97453-FBEF-48E7-B321-B23DF59B68D7}" srcOrd="1" destOrd="0" presId="urn:microsoft.com/office/officeart/2005/8/layout/chevron2"/>
    <dgm:cxn modelId="{38081C36-DFAA-4DDE-BB23-CA7F9522F1BC}" type="presParOf" srcId="{BD8FFAB4-2FB4-4DA4-B460-B8399B457839}" destId="{840B030B-5BC2-4B5D-93F0-8DEEEA231DE1}" srcOrd="2" destOrd="0" presId="urn:microsoft.com/office/officeart/2005/8/layout/chevron2"/>
    <dgm:cxn modelId="{9A84A05A-66D3-4534-91A8-EC8B5B54B752}" type="presParOf" srcId="{840B030B-5BC2-4B5D-93F0-8DEEEA231DE1}" destId="{CB354932-661D-420D-99A8-E795EEA43CBC}" srcOrd="0" destOrd="0" presId="urn:microsoft.com/office/officeart/2005/8/layout/chevron2"/>
    <dgm:cxn modelId="{150E5C52-449C-424E-8253-BF269B88937A}" type="presParOf" srcId="{840B030B-5BC2-4B5D-93F0-8DEEEA231DE1}" destId="{F5701236-4ECB-4526-96BA-51D7404553A0}" srcOrd="1" destOrd="0" presId="urn:microsoft.com/office/officeart/2005/8/layout/chevron2"/>
    <dgm:cxn modelId="{A6209497-6EE8-44BF-A944-031D645582FB}" type="presParOf" srcId="{BD8FFAB4-2FB4-4DA4-B460-B8399B457839}" destId="{756FA33E-29F3-4595-93CC-D851B98C1188}" srcOrd="3" destOrd="0" presId="urn:microsoft.com/office/officeart/2005/8/layout/chevron2"/>
    <dgm:cxn modelId="{30CB0C18-C152-4A43-AEA6-48886080B786}" type="presParOf" srcId="{BD8FFAB4-2FB4-4DA4-B460-B8399B457839}" destId="{4E378E75-7DBB-40A7-B9CB-EF0347EF04EB}" srcOrd="4" destOrd="0" presId="urn:microsoft.com/office/officeart/2005/8/layout/chevron2"/>
    <dgm:cxn modelId="{6870A445-9087-4E0B-916F-11E9B63A2178}" type="presParOf" srcId="{4E378E75-7DBB-40A7-B9CB-EF0347EF04EB}" destId="{87438EF7-6627-4DAA-B5C6-246DB1C357EA}" srcOrd="0" destOrd="0" presId="urn:microsoft.com/office/officeart/2005/8/layout/chevron2"/>
    <dgm:cxn modelId="{0A5EA4F1-963E-4992-ABB5-B2A50CAE663B}" type="presParOf" srcId="{4E378E75-7DBB-40A7-B9CB-EF0347EF04EB}" destId="{08261806-E102-4211-B803-C449657D7ED7}" srcOrd="1" destOrd="0" presId="urn:microsoft.com/office/officeart/2005/8/layout/chevron2"/>
    <dgm:cxn modelId="{3E46133B-8984-48BB-AA02-8321FFD71A79}" type="presParOf" srcId="{BD8FFAB4-2FB4-4DA4-B460-B8399B457839}" destId="{F7A4FF23-B646-4215-B2DD-4C6847C4D3F8}" srcOrd="5" destOrd="0" presId="urn:microsoft.com/office/officeart/2005/8/layout/chevron2"/>
    <dgm:cxn modelId="{00AFD482-FB53-4A4B-8D9E-70FF28FADFA5}" type="presParOf" srcId="{BD8FFAB4-2FB4-4DA4-B460-B8399B457839}" destId="{24654C5E-3A3F-41FD-BECA-6B1791F0586E}" srcOrd="6" destOrd="0" presId="urn:microsoft.com/office/officeart/2005/8/layout/chevron2"/>
    <dgm:cxn modelId="{67C41D7D-CDC3-4592-BF4D-59C035975F6E}" type="presParOf" srcId="{24654C5E-3A3F-41FD-BECA-6B1791F0586E}" destId="{22FEBEBC-8890-4A4C-98FF-6906E9577657}" srcOrd="0" destOrd="0" presId="urn:microsoft.com/office/officeart/2005/8/layout/chevron2"/>
    <dgm:cxn modelId="{F3891CE2-9866-4D48-B882-119ADFF7FF35}" type="presParOf" srcId="{24654C5E-3A3F-41FD-BECA-6B1791F0586E}" destId="{D80C3999-5CDC-4736-8AAD-98BE3E35FF0D}" srcOrd="1" destOrd="0" presId="urn:microsoft.com/office/officeart/2005/8/layout/chevron2"/>
    <dgm:cxn modelId="{A7AAB19F-1B74-4A6C-92F2-0F39B2A30167}" type="presParOf" srcId="{BD8FFAB4-2FB4-4DA4-B460-B8399B457839}" destId="{87CE55F2-6970-47B3-9E72-F681A21B8E2C}" srcOrd="7" destOrd="0" presId="urn:microsoft.com/office/officeart/2005/8/layout/chevron2"/>
    <dgm:cxn modelId="{2D8EC8FD-6422-4DC1-BE05-83E29F1040DD}" type="presParOf" srcId="{BD8FFAB4-2FB4-4DA4-B460-B8399B457839}" destId="{C9210F97-9C9C-4A42-9BA4-7EBBEC0CD3F3}" srcOrd="8" destOrd="0" presId="urn:microsoft.com/office/officeart/2005/8/layout/chevron2"/>
    <dgm:cxn modelId="{4094CA98-1981-49A9-9C05-38302A114467}" type="presParOf" srcId="{C9210F97-9C9C-4A42-9BA4-7EBBEC0CD3F3}" destId="{74079A1C-B9B1-4F36-A2CD-FEF88432EB2D}" srcOrd="0" destOrd="0" presId="urn:microsoft.com/office/officeart/2005/8/layout/chevron2"/>
    <dgm:cxn modelId="{C681D618-EB20-49CA-89BF-E879FEFC1615}" type="presParOf" srcId="{C9210F97-9C9C-4A42-9BA4-7EBBEC0CD3F3}" destId="{90E695A3-552B-4FAC-B47B-499CC9242C5F}" srcOrd="1" destOrd="0" presId="urn:microsoft.com/office/officeart/2005/8/layout/chevron2"/>
    <dgm:cxn modelId="{37B693E8-7F2F-427A-AABE-3138F6E596BE}" type="presParOf" srcId="{BD8FFAB4-2FB4-4DA4-B460-B8399B457839}" destId="{A7DC7EE4-46CA-4EE9-B372-2BB1260FEED9}" srcOrd="9" destOrd="0" presId="urn:microsoft.com/office/officeart/2005/8/layout/chevron2"/>
    <dgm:cxn modelId="{D9FBCDB5-E575-417C-AF33-3972ECAB8284}" type="presParOf" srcId="{BD8FFAB4-2FB4-4DA4-B460-B8399B457839}" destId="{55205962-E5B9-4613-89BC-DA6427125C11}" srcOrd="10" destOrd="0" presId="urn:microsoft.com/office/officeart/2005/8/layout/chevron2"/>
    <dgm:cxn modelId="{218CB1ED-6B7B-456D-B738-895D806F8162}" type="presParOf" srcId="{55205962-E5B9-4613-89BC-DA6427125C11}" destId="{FE5CE2C2-F40E-4126-A82E-8B5E1E71709E}" srcOrd="0" destOrd="0" presId="urn:microsoft.com/office/officeart/2005/8/layout/chevron2"/>
    <dgm:cxn modelId="{2656690A-5AF9-4FE9-8813-9B6D5B420B70}" type="presParOf" srcId="{55205962-E5B9-4613-89BC-DA6427125C11}" destId="{1358120D-A725-4B9D-87D2-7AFAA0B14888}"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776C26CA-27BC-423F-99F5-87337315BA54}">
      <dgm:prSet phldrT="[Texto]"/>
      <dgm:spPr/>
      <dgm:t>
        <a:bodyPr/>
        <a:lstStyle/>
        <a:p>
          <a:r>
            <a:rPr lang="es-ES" b="1">
              <a:latin typeface="Bahnschrift Light" panose="020B0502040204020203" pitchFamily="34" charset="0"/>
            </a:rPr>
            <a:t> </a:t>
          </a:r>
        </a:p>
      </dgm:t>
      <dgm:extLst>
        <a:ext uri="{E40237B7-FDA0-4F09-8148-C483321AD2D9}">
          <dgm14:cNvPr xmlns:dgm14="http://schemas.microsoft.com/office/drawing/2010/diagram" id="0" name="">
            <a:hlinkClick xmlns:r="http://schemas.openxmlformats.org/officeDocument/2006/relationships" r:id="rId1"/>
          </dgm14:cNvPr>
        </a:ext>
      </dgm:extLst>
    </dgm:pt>
    <dgm:pt modelId="{0F468CA5-A9AC-4B20-98AC-ABD01D9A4636}" type="sibTrans" cxnId="{6A05CDA3-7D4D-48EC-B7DB-EE036AF06568}">
      <dgm:prSet/>
      <dgm:spPr/>
      <dgm:t>
        <a:bodyPr/>
        <a:lstStyle/>
        <a:p>
          <a:endParaRPr lang="es-ES">
            <a:latin typeface="Bahnschrift Light" panose="020B0502040204020203" pitchFamily="34" charset="0"/>
          </a:endParaRPr>
        </a:p>
      </dgm:t>
    </dgm:pt>
    <dgm:pt modelId="{5CAB484E-21FC-4E3B-824C-9F209F693A83}" type="parTrans" cxnId="{6A05CDA3-7D4D-48EC-B7DB-EE036AF06568}">
      <dgm:prSet/>
      <dgm:spPr/>
      <dgm:t>
        <a:bodyPr/>
        <a:lstStyle/>
        <a:p>
          <a:endParaRPr lang="es-ES">
            <a:latin typeface="Bahnschrift Light" panose="020B0502040204020203" pitchFamily="34" charset="0"/>
          </a:endParaRPr>
        </a:p>
      </dgm:t>
    </dgm:pt>
    <dgm:pt modelId="{3FE2767D-572C-4B74-BDEF-B3E3B6AE989C}">
      <dgm:prSet phldrT="[Texto]" custT="1"/>
      <dgm:spPr>
        <a:solidFill>
          <a:schemeClr val="accent3">
            <a:lumMod val="20000"/>
            <a:lumOff val="80000"/>
            <a:alpha val="90000"/>
          </a:schemeClr>
        </a:solidFill>
        <a:ln>
          <a:solidFill>
            <a:schemeClr val="accent4">
              <a:lumMod val="60000"/>
              <a:lumOff val="40000"/>
            </a:schemeClr>
          </a:solidFill>
        </a:ln>
      </dgm:spPr>
      <dgm:t>
        <a:bodyPr/>
        <a:lstStyle/>
        <a:p>
          <a:r>
            <a:rPr lang="es-ES" sz="1900" b="0" u="sng">
              <a:latin typeface="Bahnschrift Light" panose="020B0502040204020203" pitchFamily="34" charset="0"/>
            </a:rPr>
            <a:t>Ir a las conclusiones y recomendaciones</a:t>
          </a:r>
        </a:p>
      </dgm:t>
      <dgm:extLst>
        <a:ext uri="{E40237B7-FDA0-4F09-8148-C483321AD2D9}">
          <dgm14:cNvPr xmlns:dgm14="http://schemas.microsoft.com/office/drawing/2010/diagram" id="0" name="">
            <a:hlinkClick xmlns:r="http://schemas.openxmlformats.org/officeDocument/2006/relationships" r:id="rId1"/>
          </dgm14:cNvPr>
        </a:ext>
      </dgm:extLst>
    </dgm:pt>
    <dgm:pt modelId="{003A0842-0744-4D4B-89D9-429082555E43}" type="parTrans" cxnId="{E159F006-C068-46DB-A582-5CB927420C90}">
      <dgm:prSet/>
      <dgm:spPr/>
      <dgm:t>
        <a:bodyPr/>
        <a:lstStyle/>
        <a:p>
          <a:endParaRPr lang="es-ES">
            <a:latin typeface="Bahnschrift Light" panose="020B0502040204020203" pitchFamily="34" charset="0"/>
          </a:endParaRPr>
        </a:p>
      </dgm:t>
    </dgm:pt>
    <dgm:pt modelId="{92489D81-FE6E-4C86-957D-4A113F54C369}" type="sibTrans" cxnId="{E159F006-C068-46DB-A582-5CB927420C90}">
      <dgm:prSet/>
      <dgm:spPr/>
      <dgm:t>
        <a:bodyPr/>
        <a:lstStyle/>
        <a:p>
          <a:endParaRPr lang="es-ES">
            <a:latin typeface="Bahnschrift Light" panose="020B0502040204020203"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1">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1">
        <dgm:presLayoutVars>
          <dgm:bulletEnabled val="1"/>
        </dgm:presLayoutVars>
      </dgm:prSet>
      <dgm:spPr/>
      <dgm:t>
        <a:bodyPr/>
        <a:lstStyle/>
        <a:p>
          <a:endParaRPr lang="es-ES"/>
        </a:p>
      </dgm:t>
    </dgm:pt>
  </dgm:ptLst>
  <dgm:cxnLst>
    <dgm:cxn modelId="{6A05CDA3-7D4D-48EC-B7DB-EE036AF06568}" srcId="{77FEBB93-E5D8-45DE-A7A8-482DB54B1CDE}" destId="{776C26CA-27BC-423F-99F5-87337315BA54}" srcOrd="0" destOrd="0" parTransId="{5CAB484E-21FC-4E3B-824C-9F209F693A83}" sibTransId="{0F468CA5-A9AC-4B20-98AC-ABD01D9A4636}"/>
    <dgm:cxn modelId="{7D7B3D28-18B8-4E5E-A745-64DFB4CC0053}" type="presOf" srcId="{3FE2767D-572C-4B74-BDEF-B3E3B6AE989C}" destId="{555E38F7-B704-4ADD-8DEB-28AA5E1991F7}" srcOrd="0" destOrd="0" presId="urn:microsoft.com/office/officeart/2005/8/layout/chevron2"/>
    <dgm:cxn modelId="{E159F006-C068-46DB-A582-5CB927420C90}" srcId="{776C26CA-27BC-423F-99F5-87337315BA54}" destId="{3FE2767D-572C-4B74-BDEF-B3E3B6AE989C}" srcOrd="0" destOrd="0" parTransId="{003A0842-0744-4D4B-89D9-429082555E43}" sibTransId="{92489D81-FE6E-4C86-957D-4A113F54C369}"/>
    <dgm:cxn modelId="{CDC166EE-7FCD-4A72-9F37-4275EA4EE468}" type="presOf" srcId="{776C26CA-27BC-423F-99F5-87337315BA54}" destId="{A80544F5-6F1A-4409-8E11-642347CA24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Lst>
  <dgm:bg>
    <a:noFill/>
  </dgm:bg>
  <dgm:whole/>
  <dgm:extLst>
    <a:ext uri="http://schemas.microsoft.com/office/drawing/2008/diagram">
      <dsp:dataModelExt xmlns:dsp="http://schemas.microsoft.com/office/drawing/2008/diagram" relId="rId11"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36901" y="13930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1</a:t>
          </a:r>
        </a:p>
      </dsp:txBody>
      <dsp:txXfrm rot="-5400000">
        <a:off x="2" y="321838"/>
        <a:ext cx="638875" cy="273804"/>
      </dsp:txXfrm>
    </dsp:sp>
    <dsp:sp modelId="{555E38F7-B704-4ADD-8DEB-28AA5E1991F7}">
      <dsp:nvSpPr>
        <dsp:cNvPr id="0" name=""/>
        <dsp:cNvSpPr/>
      </dsp:nvSpPr>
      <dsp:spPr>
        <a:xfrm rot="5400000">
          <a:off x="2561230" y="-1919954"/>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Gestión del Riesgo de Corrupción - Mapa de Riesgos de Corrupción</a:t>
          </a:r>
        </a:p>
      </dsp:txBody>
      <dsp:txXfrm rot="-5400000">
        <a:off x="638875" y="31361"/>
        <a:ext cx="4408991" cy="535321"/>
      </dsp:txXfrm>
    </dsp:sp>
    <dsp:sp modelId="{CB354932-661D-420D-99A8-E795EEA43CBC}">
      <dsp:nvSpPr>
        <dsp:cNvPr id="0" name=""/>
        <dsp:cNvSpPr/>
      </dsp:nvSpPr>
      <dsp:spPr>
        <a:xfrm rot="5400000">
          <a:off x="-136901" y="954026"/>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2</a:t>
          </a:r>
        </a:p>
      </dsp:txBody>
      <dsp:txXfrm rot="-5400000">
        <a:off x="2" y="1136562"/>
        <a:ext cx="638875" cy="273804"/>
      </dsp:txXfrm>
    </dsp:sp>
    <dsp:sp modelId="{F5701236-4ECB-4526-96BA-51D7404553A0}">
      <dsp:nvSpPr>
        <dsp:cNvPr id="0" name=""/>
        <dsp:cNvSpPr/>
      </dsp:nvSpPr>
      <dsp:spPr>
        <a:xfrm rot="5400000">
          <a:off x="2561230" y="-1105230"/>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Racionalización de Trámites</a:t>
          </a:r>
        </a:p>
      </dsp:txBody>
      <dsp:txXfrm rot="-5400000">
        <a:off x="638875" y="846085"/>
        <a:ext cx="4408991" cy="535321"/>
      </dsp:txXfrm>
    </dsp:sp>
    <dsp:sp modelId="{87438EF7-6627-4DAA-B5C6-246DB1C357EA}">
      <dsp:nvSpPr>
        <dsp:cNvPr id="0" name=""/>
        <dsp:cNvSpPr/>
      </dsp:nvSpPr>
      <dsp:spPr>
        <a:xfrm rot="5400000">
          <a:off x="-136901" y="1768750"/>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3</a:t>
          </a:r>
        </a:p>
      </dsp:txBody>
      <dsp:txXfrm rot="-5400000">
        <a:off x="2" y="1951286"/>
        <a:ext cx="638875" cy="273804"/>
      </dsp:txXfrm>
    </dsp:sp>
    <dsp:sp modelId="{08261806-E102-4211-B803-C449657D7ED7}">
      <dsp:nvSpPr>
        <dsp:cNvPr id="0" name=""/>
        <dsp:cNvSpPr/>
      </dsp:nvSpPr>
      <dsp:spPr>
        <a:xfrm rot="5400000">
          <a:off x="2561230" y="-290506"/>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Mecanismos para mejorar la Atención al Ciudadano</a:t>
          </a:r>
        </a:p>
      </dsp:txBody>
      <dsp:txXfrm rot="-5400000">
        <a:off x="638875" y="1660809"/>
        <a:ext cx="4408991" cy="535321"/>
      </dsp:txXfrm>
    </dsp:sp>
    <dsp:sp modelId="{22FEBEBC-8890-4A4C-98FF-6906E9577657}">
      <dsp:nvSpPr>
        <dsp:cNvPr id="0" name=""/>
        <dsp:cNvSpPr/>
      </dsp:nvSpPr>
      <dsp:spPr>
        <a:xfrm rot="5400000">
          <a:off x="-136901" y="2583474"/>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4</a:t>
          </a:r>
        </a:p>
      </dsp:txBody>
      <dsp:txXfrm rot="-5400000">
        <a:off x="2" y="2766010"/>
        <a:ext cx="638875" cy="273804"/>
      </dsp:txXfrm>
    </dsp:sp>
    <dsp:sp modelId="{D80C3999-5CDC-4736-8AAD-98BE3E35FF0D}">
      <dsp:nvSpPr>
        <dsp:cNvPr id="0" name=""/>
        <dsp:cNvSpPr/>
      </dsp:nvSpPr>
      <dsp:spPr>
        <a:xfrm rot="5400000">
          <a:off x="2561230" y="524217"/>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Rendición de Cuentas</a:t>
          </a:r>
        </a:p>
      </dsp:txBody>
      <dsp:txXfrm rot="-5400000">
        <a:off x="638875" y="2475532"/>
        <a:ext cx="4408991" cy="535321"/>
      </dsp:txXfrm>
    </dsp:sp>
    <dsp:sp modelId="{74079A1C-B9B1-4F36-A2CD-FEF88432EB2D}">
      <dsp:nvSpPr>
        <dsp:cNvPr id="0" name=""/>
        <dsp:cNvSpPr/>
      </dsp:nvSpPr>
      <dsp:spPr>
        <a:xfrm rot="5400000">
          <a:off x="-136901" y="3398198"/>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5</a:t>
          </a:r>
        </a:p>
      </dsp:txBody>
      <dsp:txXfrm rot="-5400000">
        <a:off x="2" y="3580734"/>
        <a:ext cx="638875" cy="273804"/>
      </dsp:txXfrm>
    </dsp:sp>
    <dsp:sp modelId="{90E695A3-552B-4FAC-B47B-499CC9242C5F}">
      <dsp:nvSpPr>
        <dsp:cNvPr id="0" name=""/>
        <dsp:cNvSpPr/>
      </dsp:nvSpPr>
      <dsp:spPr>
        <a:xfrm rot="5400000">
          <a:off x="2561230" y="1338941"/>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b="0" kern="1200">
              <a:latin typeface="Bahnschrift Light" panose="020B0502040204020203" pitchFamily="34" charset="0"/>
            </a:rPr>
            <a:t>Mecanismos para la Transparencia y Acceso a la Información</a:t>
          </a:r>
        </a:p>
      </dsp:txBody>
      <dsp:txXfrm rot="-5400000">
        <a:off x="638875" y="3290256"/>
        <a:ext cx="4408991" cy="535321"/>
      </dsp:txXfrm>
    </dsp:sp>
    <dsp:sp modelId="{FE5CE2C2-F40E-4126-A82E-8B5E1E71709E}">
      <dsp:nvSpPr>
        <dsp:cNvPr id="0" name=""/>
        <dsp:cNvSpPr/>
      </dsp:nvSpPr>
      <dsp:spPr>
        <a:xfrm rot="5400000">
          <a:off x="-136901" y="421292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3">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4445" tIns="4445" rIns="4445" bIns="4445" numCol="1" spcCol="1270" anchor="ctr" anchorCtr="0">
          <a:noAutofit/>
        </a:bodyPr>
        <a:lstStyle/>
        <a:p>
          <a:pPr lvl="0" algn="ctr" defTabSz="311150">
            <a:lnSpc>
              <a:spcPct val="90000"/>
            </a:lnSpc>
            <a:spcBef>
              <a:spcPct val="0"/>
            </a:spcBef>
            <a:spcAft>
              <a:spcPct val="35000"/>
            </a:spcAft>
          </a:pPr>
          <a:r>
            <a:rPr lang="es-ES" sz="700" b="1" kern="1200">
              <a:latin typeface="Bahnschrift Light" panose="020B0502040204020203" pitchFamily="34" charset="0"/>
            </a:rPr>
            <a:t>COMPONENTE 6</a:t>
          </a:r>
        </a:p>
      </dsp:txBody>
      <dsp:txXfrm rot="-5400000">
        <a:off x="2" y="4395458"/>
        <a:ext cx="638875" cy="273804"/>
      </dsp:txXfrm>
    </dsp:sp>
    <dsp:sp modelId="{1358120D-A725-4B9D-87D2-7AFAA0B14888}">
      <dsp:nvSpPr>
        <dsp:cNvPr id="0" name=""/>
        <dsp:cNvSpPr/>
      </dsp:nvSpPr>
      <dsp:spPr>
        <a:xfrm rot="5400000">
          <a:off x="2561230" y="2153665"/>
          <a:ext cx="593241" cy="4437951"/>
        </a:xfrm>
        <a:prstGeom prst="round2SameRect">
          <a:avLst/>
        </a:prstGeom>
        <a:solidFill>
          <a:schemeClr val="accent3">
            <a:alpha val="90000"/>
            <a:tint val="40000"/>
            <a:hueOff val="0"/>
            <a:satOff val="0"/>
            <a:lumOff val="0"/>
            <a:alphaOff val="0"/>
          </a:schemeClr>
        </a:solidFill>
        <a:ln w="6350" cap="flat" cmpd="sng" algn="ctr">
          <a:solidFill>
            <a:schemeClr val="accent3">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28016" tIns="11430" rIns="11430" bIns="11430" numCol="1" spcCol="1270" anchor="ctr" anchorCtr="0">
          <a:noAutofit/>
        </a:bodyPr>
        <a:lstStyle/>
        <a:p>
          <a:pPr marL="171450" lvl="1" indent="-171450" algn="l" defTabSz="800100">
            <a:lnSpc>
              <a:spcPct val="90000"/>
            </a:lnSpc>
            <a:spcBef>
              <a:spcPct val="0"/>
            </a:spcBef>
            <a:spcAft>
              <a:spcPct val="15000"/>
            </a:spcAft>
            <a:buChar char="••"/>
          </a:pPr>
          <a:r>
            <a:rPr lang="es-ES" sz="1800" kern="1200">
              <a:latin typeface="Bahnschrift Light" panose="020B0502040204020203" pitchFamily="34" charset="0"/>
            </a:rPr>
            <a:t>Iniciativas adicionales de la entidad</a:t>
          </a:r>
        </a:p>
      </dsp:txBody>
      <dsp:txXfrm rot="-5400000">
        <a:off x="638875" y="4104980"/>
        <a:ext cx="4408991" cy="5353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18628" y="119015"/>
          <a:ext cx="790858" cy="553601"/>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lang="es-ES" sz="1500" b="1" kern="1200">
              <a:latin typeface="Bahnschrift Light" panose="020B0502040204020203" pitchFamily="34" charset="0"/>
            </a:rPr>
            <a:t> </a:t>
          </a:r>
        </a:p>
      </dsp:txBody>
      <dsp:txXfrm rot="-5400000">
        <a:off x="1" y="277188"/>
        <a:ext cx="553601" cy="237257"/>
      </dsp:txXfrm>
    </dsp:sp>
    <dsp:sp modelId="{555E38F7-B704-4ADD-8DEB-28AA5E1991F7}">
      <dsp:nvSpPr>
        <dsp:cNvPr id="0" name=""/>
        <dsp:cNvSpPr/>
      </dsp:nvSpPr>
      <dsp:spPr>
        <a:xfrm rot="5400000">
          <a:off x="2592051" y="-2038064"/>
          <a:ext cx="514058" cy="4590959"/>
        </a:xfrm>
        <a:prstGeom prst="round2SameRect">
          <a:avLst/>
        </a:prstGeom>
        <a:solidFill>
          <a:schemeClr val="accent3">
            <a:lumMod val="20000"/>
            <a:lumOff val="80000"/>
            <a:alpha val="90000"/>
          </a:schemeClr>
        </a:solidFill>
        <a:ln w="6350" cap="flat" cmpd="sng" algn="ctr">
          <a:solidFill>
            <a:schemeClr val="accent4">
              <a:lumMod val="60000"/>
              <a:lumOff val="4000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u="sng" kern="1200">
              <a:latin typeface="Bahnschrift Light" panose="020B0502040204020203" pitchFamily="34" charset="0"/>
            </a:rPr>
            <a:t>Ir a las conclusiones y recomendaciones</a:t>
          </a:r>
        </a:p>
      </dsp:txBody>
      <dsp:txXfrm rot="-5400000">
        <a:off x="553601" y="25480"/>
        <a:ext cx="4565865" cy="463870"/>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QuickStyle" Target="../diagrams/quickStyle1.xml"/><Relationship Id="rId7" Type="http://schemas.openxmlformats.org/officeDocument/2006/relationships/diagramData" Target="../diagrams/data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microsoft.com/office/2007/relationships/diagramDrawing" Target="../diagrams/drawing2.xml"/><Relationship Id="rId5" Type="http://schemas.microsoft.com/office/2007/relationships/diagramDrawing" Target="../diagrams/drawing1.xml"/><Relationship Id="rId10" Type="http://schemas.openxmlformats.org/officeDocument/2006/relationships/diagramColors" Target="../diagrams/colors2.xml"/><Relationship Id="rId4" Type="http://schemas.openxmlformats.org/officeDocument/2006/relationships/diagramColors" Target="../diagrams/colors1.xml"/><Relationship Id="rId9" Type="http://schemas.openxmlformats.org/officeDocument/2006/relationships/diagramQuickStyle" Target="../diagrams/quickStyle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hyperlink" Target="#'COMPONENTE 2'!A1"/><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hyperlink" Target="#MENU!A1"/><Relationship Id="rId6" Type="http://schemas.openxmlformats.org/officeDocument/2006/relationships/hyperlink" Target="#'COMPONENTE 1'!A1"/><Relationship Id="rId5" Type="http://schemas.openxmlformats.org/officeDocument/2006/relationships/image" Target="../media/image4.png"/><Relationship Id="rId4" Type="http://schemas.openxmlformats.org/officeDocument/2006/relationships/hyperlink" Target="#'COMPONENTE 3'!A1"/></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2'!A1"/><Relationship Id="rId5" Type="http://schemas.openxmlformats.org/officeDocument/2006/relationships/image" Target="../media/image4.png"/><Relationship Id="rId4" Type="http://schemas.openxmlformats.org/officeDocument/2006/relationships/hyperlink" Target="#'COMPONENTE 4'!A1"/></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3'!A1"/><Relationship Id="rId5" Type="http://schemas.openxmlformats.org/officeDocument/2006/relationships/image" Target="../media/image4.png"/><Relationship Id="rId4" Type="http://schemas.openxmlformats.org/officeDocument/2006/relationships/hyperlink" Target="#'COMPONENTE 5'!A1"/></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4'!A1"/><Relationship Id="rId5" Type="http://schemas.openxmlformats.org/officeDocument/2006/relationships/image" Target="../media/image4.png"/><Relationship Id="rId4" Type="http://schemas.openxmlformats.org/officeDocument/2006/relationships/hyperlink" Target="#'COMPONENTE 6'!A1"/></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5'!A1"/><Relationship Id="rId5" Type="http://schemas.openxmlformats.org/officeDocument/2006/relationships/image" Target="../media/image4.png"/><Relationship Id="rId4" Type="http://schemas.openxmlformats.org/officeDocument/2006/relationships/hyperlink" Target="#'CONCLUSIONES - RECOMENDACIONES'!A1"/></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hyperlink" Target="#'COMPONENTE 6'!A1"/></Relationships>
</file>

<file path=xl/drawings/drawing1.xml><?xml version="1.0" encoding="utf-8"?>
<xdr:wsDr xmlns:xdr="http://schemas.openxmlformats.org/drawingml/2006/spreadsheetDrawing" xmlns:a="http://schemas.openxmlformats.org/drawingml/2006/main">
  <xdr:twoCellAnchor>
    <xdr:from>
      <xdr:col>9</xdr:col>
      <xdr:colOff>419098</xdr:colOff>
      <xdr:row>7</xdr:row>
      <xdr:rowOff>1</xdr:rowOff>
    </xdr:from>
    <xdr:to>
      <xdr:col>16</xdr:col>
      <xdr:colOff>161925</xdr:colOff>
      <xdr:row>33</xdr:row>
      <xdr:rowOff>38101</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167640</xdr:colOff>
      <xdr:row>30</xdr:row>
      <xdr:rowOff>100109</xdr:rowOff>
    </xdr:from>
    <xdr:to>
      <xdr:col>16</xdr:col>
      <xdr:colOff>518584</xdr:colOff>
      <xdr:row>36</xdr:row>
      <xdr:rowOff>139285</xdr:rowOff>
    </xdr:to>
    <xdr:pic>
      <xdr:nvPicPr>
        <xdr:cNvPr id="18" name="Imagen 17"/>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512723" y="5825692"/>
          <a:ext cx="2636944" cy="1192760"/>
        </a:xfrm>
        <a:prstGeom prst="rect">
          <a:avLst/>
        </a:prstGeom>
        <a:noFill/>
        <a:ln>
          <a:noFill/>
        </a:ln>
        <a:effectLst>
          <a:outerShdw dist="35921" dir="2700000" algn="ctr" rotWithShape="0">
            <a:srgbClr val="FFFFFF"/>
          </a:outerShdw>
        </a:effectLst>
      </xdr:spPr>
    </xdr:pic>
    <xdr:clientData/>
  </xdr:twoCellAnchor>
  <xdr:oneCellAnchor>
    <xdr:from>
      <xdr:col>3</xdr:col>
      <xdr:colOff>114300</xdr:colOff>
      <xdr:row>1</xdr:row>
      <xdr:rowOff>169359</xdr:rowOff>
    </xdr:from>
    <xdr:ext cx="9058275" cy="1145091"/>
    <xdr:sp macro="" textlink="">
      <xdr:nvSpPr>
        <xdr:cNvPr id="20" name="Rectángulo 19"/>
        <xdr:cNvSpPr/>
      </xdr:nvSpPr>
      <xdr:spPr>
        <a:xfrm>
          <a:off x="1838325" y="369384"/>
          <a:ext cx="9058275" cy="1145091"/>
        </a:xfrm>
        <a:prstGeom prst="rect">
          <a:avLst/>
        </a:prstGeom>
        <a:noFill/>
      </xdr:spPr>
      <xdr:txBody>
        <a:bodyPr wrap="none" lIns="91440" tIns="45720" rIns="91440" bIns="45720">
          <a:noAutofit/>
        </a:bodyPr>
        <a:lstStyle/>
        <a:p>
          <a:pPr algn="ct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SEGUIMIENTO PLAN ANTICORRUPCIÓN</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Y</a:t>
          </a: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 DE ATENCIÓN AL CIUDADANO</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a:r>
          <a:b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br>
          <a:r>
            <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rPr>
            <a:t> III</a:t>
          </a:r>
          <a:r>
            <a:rPr lang="es-ES" sz="2400" b="1" cap="none" spc="0" baseline="0">
              <a:ln w="9525">
                <a:solidFill>
                  <a:schemeClr val="tx1"/>
                </a:solidFill>
                <a:prstDash val="solid"/>
              </a:ln>
              <a:solidFill>
                <a:schemeClr val="tx1">
                  <a:lumMod val="65000"/>
                  <a:lumOff val="35000"/>
                </a:schemeClr>
              </a:solidFill>
              <a:effectLst/>
              <a:latin typeface="Bahnschrift Light" panose="020B0502040204020203" pitchFamily="34" charset="0"/>
            </a:rPr>
            <a:t> CUATRIMESTRE 2024</a:t>
          </a:r>
          <a:endParaRPr lang="es-ES" sz="2400" b="1" cap="none" spc="0">
            <a:ln w="9525">
              <a:solidFill>
                <a:schemeClr val="tx1"/>
              </a:solidFill>
              <a:prstDash val="solid"/>
            </a:ln>
            <a:solidFill>
              <a:schemeClr val="tx1">
                <a:lumMod val="65000"/>
                <a:lumOff val="35000"/>
              </a:schemeClr>
            </a:solidFill>
            <a:effectLst/>
            <a:latin typeface="Bahnschrift Light" panose="020B0502040204020203" pitchFamily="34" charset="0"/>
          </a:endParaRPr>
        </a:p>
      </xdr:txBody>
    </xdr:sp>
    <xdr:clientData/>
  </xdr:oneCellAnchor>
  <xdr:twoCellAnchor>
    <xdr:from>
      <xdr:col>2</xdr:col>
      <xdr:colOff>9523</xdr:colOff>
      <xdr:row>29</xdr:row>
      <xdr:rowOff>76202</xdr:rowOff>
    </xdr:from>
    <xdr:to>
      <xdr:col>8</xdr:col>
      <xdr:colOff>582084</xdr:colOff>
      <xdr:row>33</xdr:row>
      <xdr:rowOff>105834</xdr:rowOff>
    </xdr:to>
    <xdr:graphicFrame macro="">
      <xdr:nvGraphicFramePr>
        <xdr:cNvPr id="7" name="Diagrama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2</xdr:col>
      <xdr:colOff>179917</xdr:colOff>
      <xdr:row>7</xdr:row>
      <xdr:rowOff>116417</xdr:rowOff>
    </xdr:from>
    <xdr:to>
      <xdr:col>8</xdr:col>
      <xdr:colOff>287867</xdr:colOff>
      <xdr:row>27</xdr:row>
      <xdr:rowOff>179917</xdr:rowOff>
    </xdr:to>
    <xdr:sp macro="" textlink="">
      <xdr:nvSpPr>
        <xdr:cNvPr id="4" name="CuadroTexto 3"/>
        <xdr:cNvSpPr txBox="1"/>
      </xdr:nvSpPr>
      <xdr:spPr>
        <a:xfrm>
          <a:off x="1143000" y="1460500"/>
          <a:ext cx="4679950" cy="3873500"/>
        </a:xfrm>
        <a:prstGeom prst="roundRect">
          <a:avLst/>
        </a:prstGeom>
        <a:solidFill>
          <a:schemeClr val="accent4">
            <a:lumMod val="20000"/>
            <a:lumOff val="80000"/>
          </a:schemeClr>
        </a:solidFill>
        <a:ln w="12700" cmpd="sng">
          <a:solidFill>
            <a:schemeClr val="accent4">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CO" sz="1900" b="0">
              <a:latin typeface="Bahnschrift Light" panose="020B0502040204020203" pitchFamily="34" charset="0"/>
            </a:rPr>
            <a:t>La</a:t>
          </a:r>
          <a:r>
            <a:rPr lang="es-CO" sz="1900" b="0" baseline="0">
              <a:latin typeface="Bahnschrift Light" panose="020B0502040204020203" pitchFamily="34" charset="0"/>
            </a:rPr>
            <a:t> Oficina de Control Interno de la Agencia de Educación Postsecundaria de Medellín - Sapiencia, presenta el Seguimiento al Plan Anticorrupción y de Atención al Ciudadano correspondiente al III cuatrimestre del 2024, dando cumplimiento al Plan de Auditorías Internas Vigencia Fiscal 2025.</a:t>
          </a:r>
        </a:p>
        <a:p>
          <a:pPr algn="just"/>
          <a:endParaRPr lang="es-CO" sz="1900" b="0" baseline="0">
            <a:latin typeface="Bahnschrift Light" panose="020B0502040204020203" pitchFamily="34" charset="0"/>
          </a:endParaRPr>
        </a:p>
        <a:p>
          <a:pPr algn="just"/>
          <a:r>
            <a:rPr lang="es-CO" sz="1900" b="0" baseline="0">
              <a:latin typeface="Bahnschrift Light" panose="020B0502040204020203" pitchFamily="34" charset="0"/>
            </a:rPr>
            <a:t>Abril 2025	</a:t>
          </a:r>
          <a:endParaRPr lang="es-CO" sz="1900" b="0">
            <a:latin typeface="Bahnschrift Light"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306917</xdr:colOff>
      <xdr:row>0</xdr:row>
      <xdr:rowOff>0</xdr:rowOff>
    </xdr:from>
    <xdr:to>
      <xdr:col>0</xdr:col>
      <xdr:colOff>2614084</xdr:colOff>
      <xdr:row>2</xdr:row>
      <xdr:rowOff>398639</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68" t="12069" r="6025" b="16379"/>
        <a:stretch/>
      </xdr:blipFill>
      <xdr:spPr bwMode="auto">
        <a:xfrm>
          <a:off x="306917" y="0"/>
          <a:ext cx="2307167" cy="878417"/>
        </a:xfrm>
        <a:prstGeom prst="rect">
          <a:avLst/>
        </a:prstGeom>
        <a:noFill/>
        <a:ln>
          <a:noFill/>
        </a:ln>
        <a:effectLst>
          <a:outerShdw dist="35921" dir="2700000" algn="ctr" rotWithShape="0">
            <a:srgbClr val="FFFFFF"/>
          </a:outerShdw>
        </a:effectLst>
      </xdr:spPr>
    </xdr:pic>
    <xdr:clientData/>
  </xdr:twoCellAnchor>
  <xdr:twoCellAnchor>
    <xdr:from>
      <xdr:col>12</xdr:col>
      <xdr:colOff>3655484</xdr:colOff>
      <xdr:row>0</xdr:row>
      <xdr:rowOff>161925</xdr:rowOff>
    </xdr:from>
    <xdr:to>
      <xdr:col>16</xdr:col>
      <xdr:colOff>98200</xdr:colOff>
      <xdr:row>2</xdr:row>
      <xdr:rowOff>66450</xdr:rowOff>
    </xdr:to>
    <xdr:grpSp>
      <xdr:nvGrpSpPr>
        <xdr:cNvPr id="5" name="Grupo 4"/>
        <xdr:cNvGrpSpPr/>
      </xdr:nvGrpSpPr>
      <xdr:grpSpPr>
        <a:xfrm>
          <a:off x="13434484" y="161925"/>
          <a:ext cx="1533299" cy="380775"/>
          <a:chOff x="11620500" y="228600"/>
          <a:chExt cx="1533300" cy="437925"/>
        </a:xfrm>
      </xdr:grpSpPr>
      <xdr:pic>
        <xdr:nvPicPr>
          <xdr:cNvPr id="7" name="Imagen 6" descr="https://cdn-icons-png.flaticon.com/512/5097/5097332.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172950" y="2286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10" descr="https://cdn-icons-png.flaticon.com/512/892/892666.png">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25400" y="2286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2"/>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20500" y="2381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2623609</xdr:colOff>
      <xdr:row>0</xdr:row>
      <xdr:rowOff>227543</xdr:rowOff>
    </xdr:from>
    <xdr:to>
      <xdr:col>12</xdr:col>
      <xdr:colOff>4156909</xdr:colOff>
      <xdr:row>2</xdr:row>
      <xdr:rowOff>169333</xdr:rowOff>
    </xdr:to>
    <xdr:grpSp>
      <xdr:nvGrpSpPr>
        <xdr:cNvPr id="5" name="Grupo 4"/>
        <xdr:cNvGrpSpPr/>
      </xdr:nvGrpSpPr>
      <xdr:grpSpPr>
        <a:xfrm>
          <a:off x="12138026" y="227543"/>
          <a:ext cx="1533300" cy="449790"/>
          <a:chOff x="11163300" y="2762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715750" y="2762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268200" y="2762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163300" y="2857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338667</xdr:colOff>
      <xdr:row>2</xdr:row>
      <xdr:rowOff>370417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4413249</xdr:colOff>
      <xdr:row>0</xdr:row>
      <xdr:rowOff>184151</xdr:rowOff>
    </xdr:from>
    <xdr:to>
      <xdr:col>15</xdr:col>
      <xdr:colOff>369133</xdr:colOff>
      <xdr:row>2</xdr:row>
      <xdr:rowOff>150059</xdr:rowOff>
    </xdr:to>
    <xdr:grpSp>
      <xdr:nvGrpSpPr>
        <xdr:cNvPr id="2" name="Grupo 1"/>
        <xdr:cNvGrpSpPr/>
      </xdr:nvGrpSpPr>
      <xdr:grpSpPr>
        <a:xfrm>
          <a:off x="12858749" y="184151"/>
          <a:ext cx="1533301" cy="463325"/>
          <a:chOff x="14839950" y="2000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392400"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594485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8399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127000</xdr:colOff>
      <xdr:row>0</xdr:row>
      <xdr:rowOff>0</xdr:rowOff>
    </xdr:from>
    <xdr:to>
      <xdr:col>1</xdr:col>
      <xdr:colOff>232834</xdr:colOff>
      <xdr:row>2</xdr:row>
      <xdr:rowOff>381000</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27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4042833</xdr:colOff>
      <xdr:row>0</xdr:row>
      <xdr:rowOff>182032</xdr:rowOff>
    </xdr:from>
    <xdr:to>
      <xdr:col>12</xdr:col>
      <xdr:colOff>5509458</xdr:colOff>
      <xdr:row>2</xdr:row>
      <xdr:rowOff>67507</xdr:rowOff>
    </xdr:to>
    <xdr:grpSp>
      <xdr:nvGrpSpPr>
        <xdr:cNvPr id="2" name="Grupo 1"/>
        <xdr:cNvGrpSpPr/>
      </xdr:nvGrpSpPr>
      <xdr:grpSpPr>
        <a:xfrm>
          <a:off x="12139083" y="182032"/>
          <a:ext cx="1466625" cy="414642"/>
          <a:chOff x="12287250" y="200025"/>
          <a:chExt cx="1561875" cy="437925"/>
        </a:xfrm>
      </xdr:grpSpPr>
      <xdr:pic>
        <xdr:nvPicPr>
          <xdr:cNvPr id="14" name="Imagen 13"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868275"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420725"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n 15"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2872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169334</xdr:colOff>
      <xdr:row>0</xdr:row>
      <xdr:rowOff>0</xdr:rowOff>
    </xdr:from>
    <xdr:to>
      <xdr:col>1</xdr:col>
      <xdr:colOff>793751</xdr:colOff>
      <xdr:row>2</xdr:row>
      <xdr:rowOff>349250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69334"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4957233</xdr:colOff>
      <xdr:row>0</xdr:row>
      <xdr:rowOff>201085</xdr:rowOff>
    </xdr:from>
    <xdr:to>
      <xdr:col>12</xdr:col>
      <xdr:colOff>6595308</xdr:colOff>
      <xdr:row>2</xdr:row>
      <xdr:rowOff>148168</xdr:rowOff>
    </xdr:to>
    <xdr:grpSp>
      <xdr:nvGrpSpPr>
        <xdr:cNvPr id="5" name="Grupo 4"/>
        <xdr:cNvGrpSpPr/>
      </xdr:nvGrpSpPr>
      <xdr:grpSpPr>
        <a:xfrm>
          <a:off x="12799483" y="201085"/>
          <a:ext cx="1085625" cy="423333"/>
          <a:chOff x="12039600" y="190500"/>
          <a:chExt cx="1533300" cy="437925"/>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592050" y="1905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144500" y="1905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03960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254000</xdr:colOff>
      <xdr:row>0</xdr:row>
      <xdr:rowOff>0</xdr:rowOff>
    </xdr:from>
    <xdr:to>
      <xdr:col>1</xdr:col>
      <xdr:colOff>984250</xdr:colOff>
      <xdr:row>2</xdr:row>
      <xdr:rowOff>402167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54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2938992</xdr:colOff>
      <xdr:row>0</xdr:row>
      <xdr:rowOff>188385</xdr:rowOff>
    </xdr:from>
    <xdr:to>
      <xdr:col>15</xdr:col>
      <xdr:colOff>31751</xdr:colOff>
      <xdr:row>2</xdr:row>
      <xdr:rowOff>103494</xdr:rowOff>
    </xdr:to>
    <xdr:grpSp>
      <xdr:nvGrpSpPr>
        <xdr:cNvPr id="5" name="Grupo 4"/>
        <xdr:cNvGrpSpPr/>
      </xdr:nvGrpSpPr>
      <xdr:grpSpPr>
        <a:xfrm>
          <a:off x="12442825" y="188385"/>
          <a:ext cx="1484843" cy="401942"/>
          <a:chOff x="11649075" y="209550"/>
          <a:chExt cx="1570341" cy="444276"/>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201526" y="209550"/>
            <a:ext cx="487891" cy="4339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91016" y="220134"/>
            <a:ext cx="428400" cy="433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49075" y="219075"/>
            <a:ext cx="428400" cy="43369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222251</xdr:colOff>
      <xdr:row>0</xdr:row>
      <xdr:rowOff>0</xdr:rowOff>
    </xdr:from>
    <xdr:to>
      <xdr:col>1</xdr:col>
      <xdr:colOff>74085</xdr:colOff>
      <xdr:row>2</xdr:row>
      <xdr:rowOff>391584</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22251"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4480983</xdr:colOff>
      <xdr:row>0</xdr:row>
      <xdr:rowOff>282575</xdr:rowOff>
    </xdr:from>
    <xdr:to>
      <xdr:col>10</xdr:col>
      <xdr:colOff>4914900</xdr:colOff>
      <xdr:row>2</xdr:row>
      <xdr:rowOff>177800</xdr:rowOff>
    </xdr:to>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106650" y="282575"/>
          <a:ext cx="433917"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3928533</xdr:colOff>
      <xdr:row>0</xdr:row>
      <xdr:rowOff>292100</xdr:rowOff>
    </xdr:from>
    <xdr:to>
      <xdr:col>10</xdr:col>
      <xdr:colOff>4356933</xdr:colOff>
      <xdr:row>2</xdr:row>
      <xdr:rowOff>187100</xdr:rowOff>
    </xdr:to>
    <xdr:pic>
      <xdr:nvPicPr>
        <xdr:cNvPr id="10" name="Imagen 9"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554200" y="292100"/>
          <a:ext cx="428400" cy="43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222250</xdr:colOff>
      <xdr:row>0</xdr:row>
      <xdr:rowOff>0</xdr:rowOff>
    </xdr:from>
    <xdr:to>
      <xdr:col>1</xdr:col>
      <xdr:colOff>2275417</xdr:colOff>
      <xdr:row>2</xdr:row>
      <xdr:rowOff>338667</xdr:rowOff>
    </xdr:to>
    <xdr:pic>
      <xdr:nvPicPr>
        <xdr:cNvPr id="7" name="Imagen 6"/>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968" t="12069" r="6025" b="16379"/>
        <a:stretch/>
      </xdr:blipFill>
      <xdr:spPr bwMode="auto">
        <a:xfrm>
          <a:off x="222250" y="0"/>
          <a:ext cx="2307167" cy="878417"/>
        </a:xfrm>
        <a:prstGeom prst="rect">
          <a:avLst/>
        </a:prstGeom>
        <a:noFill/>
        <a:ln>
          <a:noFill/>
        </a:ln>
        <a:effectLst>
          <a:outerShdw dist="35921" dir="2700000" algn="ctr" rotWithShape="0">
            <a:srgbClr val="FFFFFF"/>
          </a:outerShdw>
        </a:effectLst>
      </xdr:spPr>
    </xdr:pic>
    <xdr:clientData/>
  </xdr:twoCellAnchor>
</xdr:wsDr>
</file>

<file path=xl/theme/theme1.xml><?xml version="1.0" encoding="utf-8"?>
<a:theme xmlns:a="http://schemas.openxmlformats.org/drawingml/2006/main" name="Tema de Office">
  <a:themeElements>
    <a:clrScheme name="Amarillo">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sapienciagov.sharepoint.com/:f:/s/Bancodedocumentos/EngF4tS85chKmMdKyrQOr7sBJgSHlWqwcckvOqsISyU2Mg?e=Aq8qAb" TargetMode="External"/><Relationship Id="rId3" Type="http://schemas.openxmlformats.org/officeDocument/2006/relationships/hyperlink" Target="https://sapienciagov.sharepoint.com/:f:/s/Bancodedocumentos/EkSDyCf4FexNra44h_ZAf3gBptHmY3a7goCPwA3D9uPq3g?e=dea6Hf" TargetMode="External"/><Relationship Id="rId7" Type="http://schemas.openxmlformats.org/officeDocument/2006/relationships/hyperlink" Target="https://sapienciagov.sharepoint.com/:f:/s/Bancodedocumentos/Ei5PHFRkLtBGqi7OO_WHgSkBXx8jDC7GABCh-F7A-KmySw?e=ntT3zg" TargetMode="External"/><Relationship Id="rId12" Type="http://schemas.openxmlformats.org/officeDocument/2006/relationships/comments" Target="../comments1.xml"/><Relationship Id="rId2" Type="http://schemas.openxmlformats.org/officeDocument/2006/relationships/hyperlink" Target="https://sapienciagov.sharepoint.com/:f:/s/Bancodedocumentos/EtHbc-NrRs9DnzbpQeoxlgsB1OWw7hHd6qPp8yYvSCgLrA?e=chtXrA" TargetMode="External"/><Relationship Id="rId1" Type="http://schemas.openxmlformats.org/officeDocument/2006/relationships/hyperlink" Target="https://sapienciagov.sharepoint.com/:f:/s/Bancodedocumentos/EgQS3H-l3T5OtzIHAivRo0oBDrp9xLQvi0B6J_PvSLp-nQ?e=ztnGqHhttps://sapienciagov.sharepoint.com/:f:/s/Bancodedocumentos/EgQS3H-l3T5OtzIHAivRo0oBDrp9xLQvi0B6J_PvSLp-nQ?e=UlG0pB" TargetMode="External"/><Relationship Id="rId6" Type="http://schemas.openxmlformats.org/officeDocument/2006/relationships/hyperlink" Target="https://sapienciagov.sharepoint.com/sites/Bancodedocumentos/Documentos%20compartidos/Forms/AllItems.aspx?newTargetListUrl=%2Fsites%2FBancodedocumentos%2FDocumentos%20compartidos&amp;viewpath=%2Fsites%2FBancodedocumentos%2FDocumentos%20compartidos%2FForms%2FAl" TargetMode="External"/><Relationship Id="rId11" Type="http://schemas.openxmlformats.org/officeDocument/2006/relationships/vmlDrawing" Target="../drawings/vmlDrawing1.vml"/><Relationship Id="rId5" Type="http://schemas.openxmlformats.org/officeDocument/2006/relationships/hyperlink" Target="https://sapienciagov-my.sharepoint.com/:f:/g/personal/backupcontratistas2024_sapiencia_gov_co/EjhgeQzsUK9Jm0PQ9MMJvM8BzsOt15MLLKlZ4sAN2grKDg?e=xtW9TI" TargetMode="External"/><Relationship Id="rId10" Type="http://schemas.openxmlformats.org/officeDocument/2006/relationships/drawing" Target="../drawings/drawing2.xml"/><Relationship Id="rId4" Type="http://schemas.openxmlformats.org/officeDocument/2006/relationships/hyperlink" Target="https://sapienciagov-my.sharepoint.com/:f:/g/personal/backupcontratistas2024_sapiencia_gov_co/EjhgeQzsUK9Jm0PQ9MMJvM8BzsOt15MLLKlZ4sAN2grKDg?e=xtW9TI"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apienciagov.sharepoint.com/:f:/s/Bancodedocumentos/ErdgQEAy5GlCrfLjcoXPc2QBzE-3e76lhLdEwwAD3E0yeA?e=TcjUvK" TargetMode="External"/><Relationship Id="rId1" Type="http://schemas.openxmlformats.org/officeDocument/2006/relationships/hyperlink" Target="https://sapienciagov.sharepoint.com/:f:/s/Bancodedocumentos/Eqy1PRvBRmRJoI4CwEZqIQwBC_fbeiQbuyxbVg1HtgjP9w?e=V1bzY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sapienciagov.sharepoint.com/:f:/s/Bancodedocumentos/Egi5QFPvtCNFnNg5JmAb5y4BgsJSrILl-yZuHrLsOyOJhQ?e=ysXPff" TargetMode="External"/><Relationship Id="rId7" Type="http://schemas.openxmlformats.org/officeDocument/2006/relationships/hyperlink" Target="https://sapienciagov.sharepoint.com/:f:/s/Bancodedocumentos/EtDQYqMwS0NOiG2YuFiG5v0B5iZccabfJSuHVsHU6MYfcQ?e=AHwXJt" TargetMode="External"/><Relationship Id="rId2" Type="http://schemas.openxmlformats.org/officeDocument/2006/relationships/hyperlink" Target="https://sapienciagov.sharepoint.com/:f:/s/Bancodedocumentos/EtQ3PavHzepIqZYZJRRPue4Bxgm3Ua6WTbfIPKUQeeAn4A?e=ZvRvap" TargetMode="External"/><Relationship Id="rId1" Type="http://schemas.openxmlformats.org/officeDocument/2006/relationships/hyperlink" Target="https://sapienciagov.sharepoint.com/:f:/s/Bancodedocumentos/EmxvK6bDVZ9IjIcBJI9SxPkBml2pq8dzpp6KKGDgQ2LoCw?e=y52jBf" TargetMode="External"/><Relationship Id="rId6" Type="http://schemas.openxmlformats.org/officeDocument/2006/relationships/hyperlink" Target="https://sapienciagov.sharepoint.com/:f:/s/Bancodedocumentos/ElAsPljq9X9DiJBrlGRSKqwBsgaBKdWjEWLPrSGVfQpKRQ?e=18a5C1" TargetMode="External"/><Relationship Id="rId5" Type="http://schemas.openxmlformats.org/officeDocument/2006/relationships/hyperlink" Target="https://sapienciagov.sharepoint.com/:f:/s/Bancodedocumentos/EraiXOhrY9VHuE5vDsHkybkBQnwphjl601NKPU-Zw9xJ1Q?e=m4zG7V" TargetMode="External"/><Relationship Id="rId4" Type="http://schemas.openxmlformats.org/officeDocument/2006/relationships/hyperlink" Target="https://sapienciagov.sharepoint.com/:f:/s/Bancodedocumentos/Erm24jRjJFVFoj1ClTmWJdABdTsZVXOJnh2dZgAYrKIykw?e=GcO0Px"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sapienciagov.sharepoint.com/:b:/s/Bancodedocumentos/EUY8HCeLuk1HsarpZvuDDIABzyN8mBXP4oiLHcALpuYHoQ?e=Aij9ER" TargetMode="External"/><Relationship Id="rId7" Type="http://schemas.openxmlformats.org/officeDocument/2006/relationships/drawing" Target="../drawings/drawing5.xml"/><Relationship Id="rId2" Type="http://schemas.openxmlformats.org/officeDocument/2006/relationships/hyperlink" Target="https://sapienciagov.sharepoint.com/:f:/s/Bancodedocumentos/EoMrbHOSd2dHv-2sHRygSwkBM28qlboWyFkWJQeXPgmdrA?e=UIhsW8" TargetMode="External"/><Relationship Id="rId1" Type="http://schemas.openxmlformats.org/officeDocument/2006/relationships/hyperlink" Target="https://sapienciagov.sharepoint.com/:f:/s/Bancodedocumentos/EhqpPa3PHRFEhBYRDunqfYsBAHy_REEd6PaBEis-YWMSEg?e=usamRH" TargetMode="External"/><Relationship Id="rId6" Type="http://schemas.openxmlformats.org/officeDocument/2006/relationships/printerSettings" Target="../printerSettings/printerSettings4.bin"/><Relationship Id="rId5" Type="http://schemas.openxmlformats.org/officeDocument/2006/relationships/hyperlink" Target="https://sapiencia.gov.co/informes-de-gestion/" TargetMode="External"/><Relationship Id="rId4" Type="http://schemas.openxmlformats.org/officeDocument/2006/relationships/hyperlink" Target="https://sapiencia.gov.co/rendicioncuenta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sapienciagov.sharepoint.com/:f:/s/Bancodedocumentos/EsZTOuLgB4FMpnuzJfjfaZABCiUnSV1VGTvW2gzmAzi2jg?e=Zjipbo" TargetMode="External"/><Relationship Id="rId7" Type="http://schemas.openxmlformats.org/officeDocument/2006/relationships/drawing" Target="../drawings/drawing6.xml"/><Relationship Id="rId2" Type="http://schemas.openxmlformats.org/officeDocument/2006/relationships/hyperlink" Target="https://sapienciagov.sharepoint.com/:f:/s/Bancodedocumentos/EoOj4PmFEopOhb9844AU1t0BaWYqaYbPpoxNoGeM7Br2mw?e=kmt3ta" TargetMode="External"/><Relationship Id="rId1" Type="http://schemas.openxmlformats.org/officeDocument/2006/relationships/hyperlink" Target="https://sapienciagov-my.sharepoint.com/:b:/g/personal/observatorio_sapiencia_gov_co/ERt4aTLNh0xEl6wHnxGFwQgBVIZqECqXz5kDR-ij4X1pmw?e=uDVRCb" TargetMode="External"/><Relationship Id="rId6" Type="http://schemas.openxmlformats.org/officeDocument/2006/relationships/printerSettings" Target="../printerSettings/printerSettings5.bin"/><Relationship Id="rId5" Type="http://schemas.openxmlformats.org/officeDocument/2006/relationships/hyperlink" Target="https://sapienciagov.sharepoint.com/:f:/s/Bancodedocumentos/Eoy_v5zxHKBLkWN_yCNMi_sB24z6N9-f2kD2iehOvC-pqg?e=X0cdp5" TargetMode="External"/><Relationship Id="rId4" Type="http://schemas.openxmlformats.org/officeDocument/2006/relationships/hyperlink" Target="https://sapienciagov.sharepoint.com/:f:/s/Bancodedocumentos/EmMsWS6FBNpElYxw7aiZQNkByG6xLR48NZtHRxw-A2marQ?e=XfW9C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sapienciagov.sharepoint.com/:f:/s/Bancodedocumentos/ErN_vXoF8AJAhTIYQPQDXacBhkxF26c5sRJ010oJ8-0skg?e=Uvbvbu"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6"/>
  <sheetViews>
    <sheetView tabSelected="1" topLeftCell="B1" zoomScale="90" zoomScaleNormal="90" workbookViewId="0">
      <selection activeCell="U19" sqref="U19"/>
    </sheetView>
  </sheetViews>
  <sheetFormatPr baseColWidth="10" defaultColWidth="11.42578125" defaultRowHeight="15" x14ac:dyDescent="0.25"/>
  <cols>
    <col min="1" max="1" width="3" style="1" customWidth="1"/>
    <col min="2" max="16384" width="11.42578125" style="1"/>
  </cols>
  <sheetData>
    <row r="1" spans="2:17" ht="15.75" thickBot="1" x14ac:dyDescent="0.3"/>
    <row r="2" spans="2:17" x14ac:dyDescent="0.25">
      <c r="B2" s="89"/>
      <c r="C2" s="90"/>
      <c r="D2" s="90"/>
      <c r="E2" s="90"/>
      <c r="F2" s="90"/>
      <c r="G2" s="90"/>
      <c r="H2" s="90"/>
      <c r="I2" s="90"/>
      <c r="J2" s="90"/>
      <c r="K2" s="90"/>
      <c r="L2" s="90"/>
      <c r="M2" s="90"/>
      <c r="N2" s="90"/>
      <c r="O2" s="90"/>
      <c r="P2" s="90"/>
      <c r="Q2" s="91"/>
    </row>
    <row r="3" spans="2:17" x14ac:dyDescent="0.25">
      <c r="B3" s="92"/>
      <c r="C3" s="93"/>
      <c r="D3" s="93"/>
      <c r="E3" s="93"/>
      <c r="F3" s="93"/>
      <c r="G3" s="93"/>
      <c r="H3" s="93"/>
      <c r="I3" s="93"/>
      <c r="J3" s="93"/>
      <c r="K3" s="93"/>
      <c r="L3" s="93"/>
      <c r="M3" s="93"/>
      <c r="N3" s="93"/>
      <c r="O3" s="93"/>
      <c r="P3" s="93"/>
      <c r="Q3" s="94"/>
    </row>
    <row r="4" spans="2:17" x14ac:dyDescent="0.25">
      <c r="B4" s="92"/>
      <c r="C4" s="93"/>
      <c r="D4" s="93"/>
      <c r="E4" s="93"/>
      <c r="F4" s="93"/>
      <c r="G4" s="93"/>
      <c r="H4" s="93"/>
      <c r="I4" s="93"/>
      <c r="J4" s="93"/>
      <c r="K4" s="93"/>
      <c r="L4" s="93"/>
      <c r="M4" s="93"/>
      <c r="N4" s="93"/>
      <c r="O4" s="93"/>
      <c r="P4" s="93"/>
      <c r="Q4" s="94"/>
    </row>
    <row r="5" spans="2:17" x14ac:dyDescent="0.25">
      <c r="B5" s="92"/>
      <c r="C5" s="93"/>
      <c r="D5" s="93"/>
      <c r="E5" s="93"/>
      <c r="F5" s="93"/>
      <c r="G5" s="93"/>
      <c r="H5" s="93"/>
      <c r="I5" s="93"/>
      <c r="J5" s="93"/>
      <c r="K5" s="93"/>
      <c r="L5" s="93"/>
      <c r="M5" s="93"/>
      <c r="N5" s="93"/>
      <c r="O5" s="93"/>
      <c r="P5" s="93"/>
      <c r="Q5" s="94"/>
    </row>
    <row r="6" spans="2:17" x14ac:dyDescent="0.25">
      <c r="B6" s="92"/>
      <c r="C6" s="93"/>
      <c r="D6" s="93"/>
      <c r="E6" s="93"/>
      <c r="F6" s="93"/>
      <c r="G6" s="93"/>
      <c r="H6" s="93"/>
      <c r="I6" s="93"/>
      <c r="J6" s="93"/>
      <c r="K6" s="93"/>
      <c r="L6" s="93"/>
      <c r="M6" s="93"/>
      <c r="N6" s="93"/>
      <c r="O6" s="93"/>
      <c r="P6" s="93"/>
      <c r="Q6" s="94"/>
    </row>
    <row r="7" spans="2:17" x14ac:dyDescent="0.25">
      <c r="B7" s="92"/>
      <c r="C7" s="93"/>
      <c r="D7" s="93"/>
      <c r="E7" s="93"/>
      <c r="F7" s="93"/>
      <c r="G7" s="93"/>
      <c r="H7" s="93"/>
      <c r="I7" s="93"/>
      <c r="J7" s="93"/>
      <c r="K7" s="93"/>
      <c r="L7" s="93"/>
      <c r="M7" s="93"/>
      <c r="N7" s="93"/>
      <c r="O7" s="93"/>
      <c r="P7" s="93"/>
      <c r="Q7" s="94"/>
    </row>
    <row r="8" spans="2:17" x14ac:dyDescent="0.25">
      <c r="B8" s="92"/>
      <c r="C8" s="93"/>
      <c r="D8" s="93"/>
      <c r="E8" s="93"/>
      <c r="F8" s="93"/>
      <c r="G8" s="93"/>
      <c r="H8" s="93"/>
      <c r="I8" s="93"/>
      <c r="J8" s="93"/>
      <c r="K8" s="93"/>
      <c r="L8" s="93"/>
      <c r="M8" s="93"/>
      <c r="N8" s="93"/>
      <c r="O8" s="93"/>
      <c r="P8" s="93"/>
      <c r="Q8" s="94"/>
    </row>
    <row r="9" spans="2:17" x14ac:dyDescent="0.25">
      <c r="B9" s="92"/>
      <c r="C9" s="93"/>
      <c r="D9" s="93"/>
      <c r="E9" s="93"/>
      <c r="F9" s="93"/>
      <c r="G9" s="93"/>
      <c r="H9" s="93"/>
      <c r="I9" s="93"/>
      <c r="J9" s="93"/>
      <c r="K9" s="93"/>
      <c r="L9" s="93"/>
      <c r="M9" s="93"/>
      <c r="N9" s="93"/>
      <c r="O9" s="93"/>
      <c r="P9" s="93"/>
      <c r="Q9" s="94"/>
    </row>
    <row r="10" spans="2:17" x14ac:dyDescent="0.25">
      <c r="B10" s="92"/>
      <c r="C10" s="93"/>
      <c r="D10" s="93"/>
      <c r="E10" s="93"/>
      <c r="F10" s="93"/>
      <c r="G10" s="93"/>
      <c r="H10" s="93"/>
      <c r="I10" s="93"/>
      <c r="J10" s="93"/>
      <c r="K10" s="93"/>
      <c r="L10" s="93"/>
      <c r="M10" s="93"/>
      <c r="N10" s="93"/>
      <c r="O10" s="93"/>
      <c r="P10" s="93"/>
      <c r="Q10" s="94"/>
    </row>
    <row r="11" spans="2:17" x14ac:dyDescent="0.25">
      <c r="B11" s="92"/>
      <c r="C11" s="93"/>
      <c r="D11" s="93"/>
      <c r="E11" s="93"/>
      <c r="F11" s="93"/>
      <c r="G11" s="93"/>
      <c r="H11" s="93"/>
      <c r="I11" s="93"/>
      <c r="J11" s="93"/>
      <c r="K11" s="93"/>
      <c r="L11" s="93"/>
      <c r="M11" s="93"/>
      <c r="N11" s="93"/>
      <c r="O11" s="93"/>
      <c r="P11" s="93"/>
      <c r="Q11" s="94"/>
    </row>
    <row r="12" spans="2:17" x14ac:dyDescent="0.25">
      <c r="B12" s="92"/>
      <c r="C12" s="93"/>
      <c r="D12" s="93"/>
      <c r="E12" s="93"/>
      <c r="F12" s="93"/>
      <c r="G12" s="93"/>
      <c r="H12" s="93"/>
      <c r="I12" s="93"/>
      <c r="J12" s="93"/>
      <c r="K12" s="93"/>
      <c r="L12" s="93"/>
      <c r="M12" s="93"/>
      <c r="N12" s="93"/>
      <c r="O12" s="93"/>
      <c r="P12" s="93"/>
      <c r="Q12" s="94"/>
    </row>
    <row r="13" spans="2:17" x14ac:dyDescent="0.25">
      <c r="B13" s="92"/>
      <c r="C13" s="93"/>
      <c r="D13" s="93"/>
      <c r="E13" s="93"/>
      <c r="F13" s="93"/>
      <c r="G13" s="93"/>
      <c r="H13" s="93"/>
      <c r="I13" s="93"/>
      <c r="J13" s="93"/>
      <c r="K13" s="93"/>
      <c r="L13" s="93"/>
      <c r="M13" s="93"/>
      <c r="N13" s="93"/>
      <c r="O13" s="93"/>
      <c r="P13" s="93"/>
      <c r="Q13" s="94"/>
    </row>
    <row r="14" spans="2:17" x14ac:dyDescent="0.25">
      <c r="B14" s="92"/>
      <c r="C14" s="93"/>
      <c r="D14" s="93"/>
      <c r="E14" s="93"/>
      <c r="F14" s="93"/>
      <c r="G14" s="93"/>
      <c r="H14" s="93"/>
      <c r="I14" s="93"/>
      <c r="J14" s="93"/>
      <c r="K14" s="93"/>
      <c r="L14" s="93"/>
      <c r="M14" s="93"/>
      <c r="N14" s="93"/>
      <c r="O14" s="93"/>
      <c r="P14" s="93"/>
      <c r="Q14" s="94"/>
    </row>
    <row r="15" spans="2:17" x14ac:dyDescent="0.25">
      <c r="B15" s="92"/>
      <c r="C15" s="93"/>
      <c r="D15" s="93"/>
      <c r="E15" s="93"/>
      <c r="F15" s="93"/>
      <c r="G15" s="93"/>
      <c r="H15" s="93"/>
      <c r="I15" s="93"/>
      <c r="J15" s="93"/>
      <c r="K15" s="93"/>
      <c r="L15" s="93"/>
      <c r="M15" s="93"/>
      <c r="N15" s="93"/>
      <c r="O15" s="93"/>
      <c r="P15" s="93"/>
      <c r="Q15" s="94"/>
    </row>
    <row r="16" spans="2:17" x14ac:dyDescent="0.25">
      <c r="B16" s="92"/>
      <c r="C16" s="93"/>
      <c r="D16" s="93"/>
      <c r="E16" s="93"/>
      <c r="F16" s="93"/>
      <c r="G16" s="93"/>
      <c r="H16" s="93"/>
      <c r="I16" s="93"/>
      <c r="J16" s="93"/>
      <c r="K16" s="93"/>
      <c r="L16" s="93"/>
      <c r="M16" s="93"/>
      <c r="N16" s="93"/>
      <c r="O16" s="93"/>
      <c r="P16" s="93"/>
      <c r="Q16" s="94"/>
    </row>
    <row r="17" spans="2:17" x14ac:dyDescent="0.25">
      <c r="B17" s="92"/>
      <c r="C17" s="93"/>
      <c r="D17" s="93"/>
      <c r="E17" s="93"/>
      <c r="F17" s="93"/>
      <c r="G17" s="93"/>
      <c r="H17" s="93"/>
      <c r="I17" s="93"/>
      <c r="J17" s="93"/>
      <c r="K17" s="93"/>
      <c r="L17" s="93"/>
      <c r="M17" s="93"/>
      <c r="N17" s="93"/>
      <c r="O17" s="93"/>
      <c r="P17" s="93"/>
      <c r="Q17" s="94"/>
    </row>
    <row r="18" spans="2:17" x14ac:dyDescent="0.25">
      <c r="B18" s="92"/>
      <c r="C18" s="93"/>
      <c r="D18" s="93"/>
      <c r="E18" s="93"/>
      <c r="F18" s="93"/>
      <c r="G18" s="93"/>
      <c r="H18" s="93"/>
      <c r="I18" s="93"/>
      <c r="J18" s="93"/>
      <c r="K18" s="93"/>
      <c r="L18" s="93"/>
      <c r="M18" s="93"/>
      <c r="N18" s="93"/>
      <c r="O18" s="93"/>
      <c r="P18" s="93"/>
      <c r="Q18" s="94"/>
    </row>
    <row r="19" spans="2:17" x14ac:dyDescent="0.25">
      <c r="B19" s="92"/>
      <c r="C19" s="93"/>
      <c r="D19" s="93"/>
      <c r="E19" s="93"/>
      <c r="F19" s="93"/>
      <c r="G19" s="93"/>
      <c r="H19" s="93"/>
      <c r="I19" s="93"/>
      <c r="J19" s="93"/>
      <c r="K19" s="93"/>
      <c r="L19" s="93"/>
      <c r="M19" s="93"/>
      <c r="N19" s="93"/>
      <c r="O19" s="93"/>
      <c r="P19" s="93"/>
      <c r="Q19" s="94"/>
    </row>
    <row r="20" spans="2:17" x14ac:dyDescent="0.25">
      <c r="B20" s="92"/>
      <c r="C20" s="93"/>
      <c r="D20" s="93"/>
      <c r="E20" s="93"/>
      <c r="F20" s="93"/>
      <c r="G20" s="93"/>
      <c r="H20" s="93"/>
      <c r="I20" s="93"/>
      <c r="J20" s="93"/>
      <c r="K20" s="93"/>
      <c r="L20" s="93"/>
      <c r="M20" s="93"/>
      <c r="N20" s="93"/>
      <c r="O20" s="93"/>
      <c r="P20" s="93"/>
      <c r="Q20" s="94"/>
    </row>
    <row r="21" spans="2:17" x14ac:dyDescent="0.25">
      <c r="B21" s="92"/>
      <c r="C21" s="93"/>
      <c r="D21" s="93"/>
      <c r="E21" s="93"/>
      <c r="F21" s="93"/>
      <c r="G21" s="93"/>
      <c r="H21" s="93"/>
      <c r="I21" s="93"/>
      <c r="J21" s="93"/>
      <c r="K21" s="93"/>
      <c r="L21" s="93"/>
      <c r="M21" s="93"/>
      <c r="N21" s="93"/>
      <c r="O21" s="93"/>
      <c r="P21" s="93"/>
      <c r="Q21" s="94"/>
    </row>
    <row r="22" spans="2:17" x14ac:dyDescent="0.25">
      <c r="B22" s="92"/>
      <c r="C22" s="93"/>
      <c r="D22" s="93"/>
      <c r="E22" s="93"/>
      <c r="F22" s="93"/>
      <c r="G22" s="93"/>
      <c r="H22" s="93"/>
      <c r="I22" s="93"/>
      <c r="J22" s="93"/>
      <c r="K22" s="93"/>
      <c r="L22" s="93"/>
      <c r="M22" s="93"/>
      <c r="N22" s="93"/>
      <c r="O22" s="93"/>
      <c r="P22" s="93"/>
      <c r="Q22" s="94"/>
    </row>
    <row r="23" spans="2:17" x14ac:dyDescent="0.25">
      <c r="B23" s="92"/>
      <c r="C23" s="93"/>
      <c r="D23" s="93"/>
      <c r="E23" s="93"/>
      <c r="F23" s="93"/>
      <c r="G23" s="93"/>
      <c r="H23" s="93"/>
      <c r="I23" s="93"/>
      <c r="J23" s="93"/>
      <c r="K23" s="93"/>
      <c r="L23" s="93"/>
      <c r="M23" s="93"/>
      <c r="N23" s="93"/>
      <c r="O23" s="93"/>
      <c r="P23" s="93"/>
      <c r="Q23" s="94"/>
    </row>
    <row r="24" spans="2:17" x14ac:dyDescent="0.25">
      <c r="B24" s="92"/>
      <c r="C24" s="93"/>
      <c r="D24" s="93"/>
      <c r="E24" s="93"/>
      <c r="F24" s="93"/>
      <c r="G24" s="93"/>
      <c r="H24" s="93"/>
      <c r="I24" s="93"/>
      <c r="J24" s="93"/>
      <c r="K24" s="93"/>
      <c r="L24" s="93"/>
      <c r="M24" s="93"/>
      <c r="N24" s="93"/>
      <c r="O24" s="93"/>
      <c r="P24" s="93"/>
      <c r="Q24" s="94"/>
    </row>
    <row r="25" spans="2:17" x14ac:dyDescent="0.25">
      <c r="B25" s="92"/>
      <c r="C25" s="93"/>
      <c r="D25" s="93"/>
      <c r="E25" s="93"/>
      <c r="F25" s="93"/>
      <c r="G25" s="93"/>
      <c r="H25" s="93"/>
      <c r="I25" s="93"/>
      <c r="J25" s="93"/>
      <c r="K25" s="93"/>
      <c r="L25" s="93"/>
      <c r="M25" s="93"/>
      <c r="N25" s="93"/>
      <c r="O25" s="93"/>
      <c r="P25" s="93"/>
      <c r="Q25" s="94"/>
    </row>
    <row r="26" spans="2:17" x14ac:dyDescent="0.25">
      <c r="B26" s="92"/>
      <c r="C26" s="93"/>
      <c r="D26" s="93"/>
      <c r="E26" s="93"/>
      <c r="F26" s="93"/>
      <c r="G26" s="93"/>
      <c r="H26" s="93"/>
      <c r="I26" s="93"/>
      <c r="J26" s="93"/>
      <c r="K26" s="93"/>
      <c r="L26" s="93"/>
      <c r="M26" s="93"/>
      <c r="N26" s="93"/>
      <c r="O26" s="93"/>
      <c r="P26" s="93"/>
      <c r="Q26" s="94"/>
    </row>
    <row r="27" spans="2:17" x14ac:dyDescent="0.25">
      <c r="B27" s="92"/>
      <c r="C27" s="93"/>
      <c r="D27" s="93"/>
      <c r="E27" s="93"/>
      <c r="F27" s="93"/>
      <c r="G27" s="93"/>
      <c r="H27" s="93"/>
      <c r="I27" s="93"/>
      <c r="J27" s="93"/>
      <c r="K27" s="93"/>
      <c r="L27" s="93"/>
      <c r="M27" s="93"/>
      <c r="N27" s="93"/>
      <c r="O27" s="93"/>
      <c r="P27" s="93"/>
      <c r="Q27" s="94"/>
    </row>
    <row r="28" spans="2:17" x14ac:dyDescent="0.25">
      <c r="B28" s="92"/>
      <c r="C28" s="93"/>
      <c r="D28" s="93"/>
      <c r="E28" s="93"/>
      <c r="F28" s="93"/>
      <c r="G28" s="93"/>
      <c r="H28" s="93"/>
      <c r="I28" s="93"/>
      <c r="J28" s="93"/>
      <c r="K28" s="93"/>
      <c r="L28" s="93"/>
      <c r="M28" s="93"/>
      <c r="N28" s="93"/>
      <c r="O28" s="93"/>
      <c r="P28" s="93"/>
      <c r="Q28" s="94"/>
    </row>
    <row r="29" spans="2:17" x14ac:dyDescent="0.25">
      <c r="B29" s="92"/>
      <c r="C29" s="93"/>
      <c r="D29" s="93"/>
      <c r="E29" s="93"/>
      <c r="F29" s="93"/>
      <c r="G29" s="93"/>
      <c r="H29" s="93"/>
      <c r="I29" s="93"/>
      <c r="J29" s="93"/>
      <c r="K29" s="93"/>
      <c r="L29" s="93"/>
      <c r="M29" s="93"/>
      <c r="N29" s="93"/>
      <c r="O29" s="93"/>
      <c r="P29" s="93"/>
      <c r="Q29" s="94"/>
    </row>
    <row r="30" spans="2:17" x14ac:dyDescent="0.25">
      <c r="B30" s="92"/>
      <c r="C30" s="93"/>
      <c r="D30" s="93"/>
      <c r="E30" s="93"/>
      <c r="F30" s="93"/>
      <c r="G30" s="93"/>
      <c r="H30" s="93"/>
      <c r="I30" s="93"/>
      <c r="J30" s="93"/>
      <c r="K30" s="93"/>
      <c r="L30" s="93"/>
      <c r="M30" s="93"/>
      <c r="N30" s="93"/>
      <c r="O30" s="93"/>
      <c r="P30" s="93"/>
      <c r="Q30" s="94"/>
    </row>
    <row r="31" spans="2:17" x14ac:dyDescent="0.25">
      <c r="B31" s="92"/>
      <c r="C31" s="93"/>
      <c r="D31" s="93"/>
      <c r="E31" s="93"/>
      <c r="F31" s="93"/>
      <c r="G31" s="93"/>
      <c r="H31" s="93"/>
      <c r="I31" s="93"/>
      <c r="J31" s="93"/>
      <c r="K31" s="93"/>
      <c r="L31" s="93"/>
      <c r="M31" s="93"/>
      <c r="N31" s="93"/>
      <c r="O31" s="93"/>
      <c r="P31" s="93"/>
      <c r="Q31" s="94"/>
    </row>
    <row r="32" spans="2:17" x14ac:dyDescent="0.25">
      <c r="B32" s="92"/>
      <c r="C32" s="93"/>
      <c r="D32" s="93"/>
      <c r="E32" s="93"/>
      <c r="F32" s="93"/>
      <c r="G32" s="93"/>
      <c r="H32" s="93"/>
      <c r="I32" s="93"/>
      <c r="J32" s="93"/>
      <c r="K32" s="93"/>
      <c r="L32" s="93"/>
      <c r="M32" s="93"/>
      <c r="N32" s="93"/>
      <c r="O32" s="93"/>
      <c r="P32" s="93"/>
      <c r="Q32" s="94"/>
    </row>
    <row r="33" spans="2:17" x14ac:dyDescent="0.25">
      <c r="B33" s="92"/>
      <c r="C33" s="93"/>
      <c r="D33" s="93"/>
      <c r="E33" s="93"/>
      <c r="F33" s="93"/>
      <c r="G33" s="93"/>
      <c r="H33" s="93"/>
      <c r="I33" s="93"/>
      <c r="J33" s="93"/>
      <c r="K33" s="93"/>
      <c r="L33" s="93"/>
      <c r="M33" s="93"/>
      <c r="N33" s="93"/>
      <c r="O33" s="93"/>
      <c r="P33" s="93"/>
      <c r="Q33" s="94"/>
    </row>
    <row r="34" spans="2:17" x14ac:dyDescent="0.25">
      <c r="B34" s="92"/>
      <c r="C34" s="93"/>
      <c r="D34" s="93"/>
      <c r="E34" s="93"/>
      <c r="F34" s="93"/>
      <c r="G34" s="93"/>
      <c r="H34" s="93"/>
      <c r="I34" s="93"/>
      <c r="J34" s="93"/>
      <c r="K34" s="93"/>
      <c r="L34" s="93"/>
      <c r="M34" s="93"/>
      <c r="N34" s="93"/>
      <c r="O34" s="93"/>
      <c r="P34" s="93"/>
      <c r="Q34" s="94"/>
    </row>
    <row r="35" spans="2:17" x14ac:dyDescent="0.25">
      <c r="B35" s="92"/>
      <c r="C35" s="93"/>
      <c r="D35" s="93"/>
      <c r="E35" s="93"/>
      <c r="F35" s="93"/>
      <c r="G35" s="93"/>
      <c r="H35" s="93"/>
      <c r="I35" s="93"/>
      <c r="J35" s="93"/>
      <c r="K35" s="93"/>
      <c r="L35" s="93"/>
      <c r="M35" s="93"/>
      <c r="N35" s="93"/>
      <c r="O35" s="93"/>
      <c r="P35" s="93"/>
      <c r="Q35" s="94"/>
    </row>
    <row r="36" spans="2:17" ht="15.75" thickBot="1" x14ac:dyDescent="0.3">
      <c r="B36" s="95"/>
      <c r="C36" s="96"/>
      <c r="D36" s="96"/>
      <c r="E36" s="96"/>
      <c r="F36" s="96"/>
      <c r="G36" s="96"/>
      <c r="H36" s="96"/>
      <c r="I36" s="96"/>
      <c r="J36" s="96"/>
      <c r="K36" s="96"/>
      <c r="L36" s="96"/>
      <c r="M36" s="96"/>
      <c r="N36" s="96"/>
      <c r="O36" s="96"/>
      <c r="P36" s="96"/>
      <c r="Q36" s="9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R35"/>
  <sheetViews>
    <sheetView zoomScale="90" zoomScaleNormal="90" workbookViewId="0">
      <pane xSplit="1" ySplit="7" topLeftCell="B19" activePane="bottomRight" state="frozen"/>
      <selection pane="topRight" activeCell="B1" sqref="B1"/>
      <selection pane="bottomLeft" activeCell="A8" sqref="A8"/>
      <selection pane="bottomRight" activeCell="A22" sqref="A22"/>
    </sheetView>
  </sheetViews>
  <sheetFormatPr baseColWidth="10" defaultColWidth="11.42578125" defaultRowHeight="15" x14ac:dyDescent="0.25"/>
  <cols>
    <col min="1" max="1" width="42.14062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7" width="10.28515625" style="1" customWidth="1"/>
    <col min="8" max="8" width="9.85546875" style="1" customWidth="1"/>
    <col min="9" max="12" width="8.7109375" style="1" hidden="1" customWidth="1"/>
    <col min="13" max="13" width="57.7109375" style="1" customWidth="1"/>
    <col min="14" max="15" width="65.5703125" style="1" hidden="1" customWidth="1"/>
    <col min="16" max="16" width="18.5703125" style="1" customWidth="1"/>
    <col min="17" max="17" width="47.5703125" style="1" customWidth="1"/>
    <col min="18" max="18" width="22" style="1" customWidth="1"/>
    <col min="19" max="16384" width="11.42578125" style="1"/>
  </cols>
  <sheetData>
    <row r="1" spans="1:18" ht="26.25" customHeight="1" x14ac:dyDescent="0.25">
      <c r="A1" s="98"/>
      <c r="B1" s="99"/>
      <c r="C1" s="100" t="s">
        <v>110</v>
      </c>
      <c r="D1" s="99"/>
      <c r="E1" s="99"/>
      <c r="F1" s="99"/>
      <c r="G1" s="99"/>
      <c r="H1" s="99"/>
      <c r="I1" s="99"/>
      <c r="J1" s="99"/>
      <c r="K1" s="99"/>
      <c r="L1" s="99"/>
      <c r="M1" s="101"/>
      <c r="N1" s="99"/>
      <c r="O1" s="102"/>
      <c r="P1" s="103"/>
      <c r="Q1" s="104"/>
    </row>
    <row r="2" spans="1:18" ht="10.5" customHeight="1" x14ac:dyDescent="0.25">
      <c r="A2" s="105"/>
      <c r="B2" s="106"/>
      <c r="C2" s="107"/>
      <c r="D2" s="106"/>
      <c r="E2" s="106"/>
      <c r="F2" s="106"/>
      <c r="G2" s="106"/>
      <c r="H2" s="106"/>
      <c r="I2" s="106"/>
      <c r="J2" s="106"/>
      <c r="K2" s="106"/>
      <c r="L2" s="106"/>
      <c r="M2" s="108"/>
      <c r="N2" s="106"/>
      <c r="O2" s="109"/>
      <c r="P2" s="108"/>
      <c r="Q2" s="110"/>
    </row>
    <row r="3" spans="1:18" ht="47.1" customHeight="1" thickBot="1" x14ac:dyDescent="0.3">
      <c r="A3" s="111"/>
      <c r="B3" s="112"/>
      <c r="C3" s="223" t="s">
        <v>105</v>
      </c>
      <c r="D3" s="223"/>
      <c r="E3" s="223"/>
      <c r="F3" s="223"/>
      <c r="G3" s="223"/>
      <c r="H3" s="223"/>
      <c r="I3" s="223"/>
      <c r="J3" s="223"/>
      <c r="K3" s="223"/>
      <c r="L3" s="223"/>
      <c r="M3" s="223"/>
      <c r="N3" s="112"/>
      <c r="O3" s="113"/>
      <c r="P3" s="114"/>
      <c r="Q3" s="115"/>
    </row>
    <row r="4" spans="1:18" x14ac:dyDescent="0.25">
      <c r="A4" s="201" t="s">
        <v>1</v>
      </c>
      <c r="B4" s="204" t="s">
        <v>2</v>
      </c>
      <c r="C4" s="207" t="s">
        <v>3</v>
      </c>
      <c r="D4" s="208"/>
      <c r="E4" s="209"/>
      <c r="F4" s="204" t="s">
        <v>4</v>
      </c>
      <c r="G4" s="227" t="s">
        <v>0</v>
      </c>
      <c r="H4" s="227"/>
      <c r="I4" s="227"/>
      <c r="J4" s="227"/>
      <c r="K4" s="227"/>
      <c r="L4" s="227"/>
      <c r="M4" s="227"/>
      <c r="N4" s="227"/>
      <c r="O4" s="227"/>
      <c r="P4" s="227"/>
      <c r="Q4" s="228"/>
    </row>
    <row r="5" spans="1:18" x14ac:dyDescent="0.25">
      <c r="A5" s="202"/>
      <c r="B5" s="205"/>
      <c r="C5" s="210"/>
      <c r="D5" s="211"/>
      <c r="E5" s="212"/>
      <c r="F5" s="205"/>
      <c r="G5" s="216">
        <v>11658</v>
      </c>
      <c r="H5" s="217"/>
      <c r="I5" s="216">
        <v>11536</v>
      </c>
      <c r="J5" s="217"/>
      <c r="K5" s="224">
        <v>11658</v>
      </c>
      <c r="L5" s="225"/>
      <c r="M5" s="199" t="s">
        <v>111</v>
      </c>
      <c r="N5" s="220" t="s">
        <v>20</v>
      </c>
      <c r="O5" s="220" t="s">
        <v>21</v>
      </c>
      <c r="P5" s="199" t="s">
        <v>112</v>
      </c>
      <c r="Q5" s="229" t="s">
        <v>113</v>
      </c>
    </row>
    <row r="6" spans="1:18" ht="15" customHeight="1" x14ac:dyDescent="0.25">
      <c r="A6" s="202"/>
      <c r="B6" s="205"/>
      <c r="C6" s="213"/>
      <c r="D6" s="214"/>
      <c r="E6" s="215"/>
      <c r="F6" s="205"/>
      <c r="G6" s="199" t="s">
        <v>5</v>
      </c>
      <c r="H6" s="199" t="s">
        <v>6</v>
      </c>
      <c r="I6" s="199" t="s">
        <v>5</v>
      </c>
      <c r="J6" s="199" t="s">
        <v>6</v>
      </c>
      <c r="K6" s="199" t="s">
        <v>5</v>
      </c>
      <c r="L6" s="199" t="s">
        <v>6</v>
      </c>
      <c r="M6" s="226"/>
      <c r="N6" s="221"/>
      <c r="O6" s="221"/>
      <c r="P6" s="226"/>
      <c r="Q6" s="230"/>
    </row>
    <row r="7" spans="1:18" ht="15.75" thickBot="1" x14ac:dyDescent="0.3">
      <c r="A7" s="203"/>
      <c r="B7" s="206"/>
      <c r="C7" s="116">
        <v>11049</v>
      </c>
      <c r="D7" s="116">
        <v>11536</v>
      </c>
      <c r="E7" s="117">
        <v>11658</v>
      </c>
      <c r="F7" s="206"/>
      <c r="G7" s="200"/>
      <c r="H7" s="200"/>
      <c r="I7" s="200"/>
      <c r="J7" s="200"/>
      <c r="K7" s="200"/>
      <c r="L7" s="200"/>
      <c r="M7" s="200"/>
      <c r="N7" s="222"/>
      <c r="O7" s="222"/>
      <c r="P7" s="200" t="s">
        <v>61</v>
      </c>
      <c r="Q7" s="231" t="s">
        <v>61</v>
      </c>
    </row>
    <row r="8" spans="1:18" ht="153" customHeight="1" thickBot="1" x14ac:dyDescent="0.3">
      <c r="A8" s="197" t="s">
        <v>22</v>
      </c>
      <c r="B8" s="6" t="s">
        <v>23</v>
      </c>
      <c r="C8" s="6">
        <v>1</v>
      </c>
      <c r="D8" s="6">
        <v>0</v>
      </c>
      <c r="E8" s="6">
        <v>0</v>
      </c>
      <c r="F8" s="6" t="s">
        <v>7</v>
      </c>
      <c r="G8" s="7" t="s">
        <v>64</v>
      </c>
      <c r="H8" s="8" t="s">
        <v>64</v>
      </c>
      <c r="I8" s="7"/>
      <c r="J8" s="7"/>
      <c r="K8" s="7"/>
      <c r="L8" s="7"/>
      <c r="M8" s="158" t="s">
        <v>114</v>
      </c>
      <c r="N8" s="53"/>
      <c r="O8" s="54"/>
      <c r="P8" s="55" t="s">
        <v>41</v>
      </c>
      <c r="Q8" s="156" t="s">
        <v>65</v>
      </c>
    </row>
    <row r="9" spans="1:18" ht="249" customHeight="1" thickBot="1" x14ac:dyDescent="0.3">
      <c r="A9" s="198"/>
      <c r="B9" s="9" t="s">
        <v>70</v>
      </c>
      <c r="C9" s="9">
        <v>1</v>
      </c>
      <c r="D9" s="159">
        <v>1</v>
      </c>
      <c r="E9" s="9">
        <v>0</v>
      </c>
      <c r="F9" s="9" t="s">
        <v>8</v>
      </c>
      <c r="G9" s="7" t="s">
        <v>64</v>
      </c>
      <c r="H9" s="8" t="s">
        <v>64</v>
      </c>
      <c r="I9" s="10"/>
      <c r="J9" s="11">
        <f t="shared" ref="J9:J14" si="0">I9/D9</f>
        <v>0</v>
      </c>
      <c r="K9" s="10"/>
      <c r="L9" s="10"/>
      <c r="M9" s="158" t="s">
        <v>116</v>
      </c>
      <c r="N9" s="13"/>
      <c r="O9" s="13"/>
      <c r="P9" s="55" t="s">
        <v>41</v>
      </c>
      <c r="Q9" s="156" t="s">
        <v>65</v>
      </c>
      <c r="R9" s="155"/>
    </row>
    <row r="10" spans="1:18" ht="123" customHeight="1" x14ac:dyDescent="0.25">
      <c r="A10" s="15" t="s">
        <v>24</v>
      </c>
      <c r="B10" s="16" t="s">
        <v>92</v>
      </c>
      <c r="C10" s="153">
        <v>1</v>
      </c>
      <c r="D10" s="153">
        <v>1</v>
      </c>
      <c r="E10" s="153">
        <v>1</v>
      </c>
      <c r="F10" s="9" t="s">
        <v>25</v>
      </c>
      <c r="G10" s="153">
        <v>1</v>
      </c>
      <c r="H10" s="11">
        <f t="shared" ref="H10:H16" si="1">G10/C10</f>
        <v>1</v>
      </c>
      <c r="I10" s="10"/>
      <c r="J10" s="11">
        <f t="shared" si="0"/>
        <v>0</v>
      </c>
      <c r="K10" s="10"/>
      <c r="L10" s="11">
        <f>K10/E10</f>
        <v>0</v>
      </c>
      <c r="M10" s="158" t="s">
        <v>117</v>
      </c>
      <c r="N10" s="13"/>
      <c r="O10" s="13"/>
      <c r="P10" s="179" t="s">
        <v>90</v>
      </c>
      <c r="Q10" s="22" t="s">
        <v>164</v>
      </c>
    </row>
    <row r="11" spans="1:18" ht="94.5" customHeight="1" x14ac:dyDescent="0.25">
      <c r="A11" s="17" t="s">
        <v>26</v>
      </c>
      <c r="B11" s="18" t="s">
        <v>71</v>
      </c>
      <c r="C11" s="19">
        <v>1</v>
      </c>
      <c r="D11" s="19">
        <v>1</v>
      </c>
      <c r="E11" s="19">
        <v>1</v>
      </c>
      <c r="F11" s="9" t="s">
        <v>27</v>
      </c>
      <c r="G11" s="19">
        <v>1</v>
      </c>
      <c r="H11" s="11">
        <f t="shared" si="1"/>
        <v>1</v>
      </c>
      <c r="I11" s="10"/>
      <c r="J11" s="11">
        <f t="shared" si="0"/>
        <v>0</v>
      </c>
      <c r="K11" s="10"/>
      <c r="L11" s="11">
        <f t="shared" ref="L11:L18" si="2">K11/E11</f>
        <v>0</v>
      </c>
      <c r="M11" s="158" t="s">
        <v>118</v>
      </c>
      <c r="N11" s="21"/>
      <c r="O11" s="21"/>
      <c r="P11" s="179" t="s">
        <v>119</v>
      </c>
      <c r="Q11" s="22" t="s">
        <v>165</v>
      </c>
    </row>
    <row r="12" spans="1:18" ht="102" customHeight="1" x14ac:dyDescent="0.25">
      <c r="A12" s="23" t="s">
        <v>28</v>
      </c>
      <c r="B12" s="24" t="s">
        <v>29</v>
      </c>
      <c r="C12" s="9">
        <v>17</v>
      </c>
      <c r="D12" s="9">
        <v>18</v>
      </c>
      <c r="E12" s="9">
        <v>17</v>
      </c>
      <c r="F12" s="9" t="s">
        <v>27</v>
      </c>
      <c r="G12" s="10">
        <v>17</v>
      </c>
      <c r="H12" s="11">
        <v>1</v>
      </c>
      <c r="I12" s="10"/>
      <c r="J12" s="11">
        <f t="shared" si="0"/>
        <v>0</v>
      </c>
      <c r="K12" s="10"/>
      <c r="L12" s="11">
        <f t="shared" si="2"/>
        <v>0</v>
      </c>
      <c r="M12" s="158" t="s">
        <v>166</v>
      </c>
      <c r="N12" s="25"/>
      <c r="O12" s="25"/>
      <c r="P12" s="179" t="s">
        <v>120</v>
      </c>
      <c r="Q12" s="22" t="s">
        <v>167</v>
      </c>
    </row>
    <row r="13" spans="1:18" ht="117.75" customHeight="1" x14ac:dyDescent="0.25">
      <c r="A13" s="168" t="s">
        <v>31</v>
      </c>
      <c r="B13" s="154" t="s">
        <v>32</v>
      </c>
      <c r="C13" s="159">
        <v>0</v>
      </c>
      <c r="D13" s="159">
        <v>1</v>
      </c>
      <c r="E13" s="9">
        <v>0</v>
      </c>
      <c r="F13" s="9" t="s">
        <v>30</v>
      </c>
      <c r="G13" s="10">
        <v>0</v>
      </c>
      <c r="H13" s="182" t="s">
        <v>64</v>
      </c>
      <c r="I13" s="10"/>
      <c r="J13" s="11">
        <f t="shared" si="0"/>
        <v>0</v>
      </c>
      <c r="K13" s="10"/>
      <c r="L13" s="11" t="e">
        <f t="shared" si="2"/>
        <v>#DIV/0!</v>
      </c>
      <c r="M13" s="158" t="s">
        <v>121</v>
      </c>
      <c r="N13" s="152" t="s">
        <v>91</v>
      </c>
      <c r="O13" s="25"/>
      <c r="P13" s="12" t="s">
        <v>41</v>
      </c>
      <c r="Q13" s="156" t="s">
        <v>65</v>
      </c>
      <c r="R13" s="175"/>
    </row>
    <row r="14" spans="1:18" ht="234.75" customHeight="1" x14ac:dyDescent="0.25">
      <c r="A14" s="154" t="s">
        <v>33</v>
      </c>
      <c r="B14" s="154" t="s">
        <v>12</v>
      </c>
      <c r="C14" s="169">
        <v>2</v>
      </c>
      <c r="D14" s="169">
        <v>2</v>
      </c>
      <c r="E14" s="26">
        <v>2</v>
      </c>
      <c r="F14" s="18" t="s">
        <v>72</v>
      </c>
      <c r="G14" s="10">
        <v>2</v>
      </c>
      <c r="H14" s="11">
        <f>G14/D14</f>
        <v>1</v>
      </c>
      <c r="I14" s="10"/>
      <c r="J14" s="11">
        <f t="shared" si="0"/>
        <v>0</v>
      </c>
      <c r="K14" s="10"/>
      <c r="L14" s="11">
        <f t="shared" si="2"/>
        <v>0</v>
      </c>
      <c r="M14" s="158" t="s">
        <v>122</v>
      </c>
      <c r="N14" s="152" t="s">
        <v>91</v>
      </c>
      <c r="O14" s="25"/>
      <c r="P14" s="179" t="s">
        <v>123</v>
      </c>
      <c r="Q14" s="67" t="s">
        <v>197</v>
      </c>
      <c r="R14" s="155"/>
    </row>
    <row r="15" spans="1:18" ht="225" customHeight="1" x14ac:dyDescent="0.25">
      <c r="A15" s="154" t="s">
        <v>34</v>
      </c>
      <c r="B15" s="18" t="s">
        <v>35</v>
      </c>
      <c r="C15" s="26">
        <v>2</v>
      </c>
      <c r="D15" s="26">
        <v>0</v>
      </c>
      <c r="E15" s="26">
        <v>1</v>
      </c>
      <c r="F15" s="18" t="s">
        <v>72</v>
      </c>
      <c r="G15" s="9">
        <v>1</v>
      </c>
      <c r="H15" s="29">
        <v>1</v>
      </c>
      <c r="I15" s="30"/>
      <c r="J15" s="30"/>
      <c r="K15" s="30"/>
      <c r="L15" s="11">
        <f t="shared" si="2"/>
        <v>0</v>
      </c>
      <c r="M15" s="158" t="s">
        <v>124</v>
      </c>
      <c r="N15" s="12"/>
      <c r="O15" s="12"/>
      <c r="P15" s="179" t="s">
        <v>123</v>
      </c>
      <c r="Q15" s="31" t="s">
        <v>198</v>
      </c>
    </row>
    <row r="16" spans="1:18" ht="274.5" customHeight="1" x14ac:dyDescent="0.25">
      <c r="A16" s="18" t="s">
        <v>73</v>
      </c>
      <c r="B16" s="18" t="s">
        <v>74</v>
      </c>
      <c r="C16" s="26">
        <v>4</v>
      </c>
      <c r="D16" s="26">
        <v>4</v>
      </c>
      <c r="E16" s="26">
        <v>4</v>
      </c>
      <c r="F16" s="18" t="s">
        <v>75</v>
      </c>
      <c r="G16" s="10">
        <v>4</v>
      </c>
      <c r="H16" s="11">
        <f t="shared" si="1"/>
        <v>1</v>
      </c>
      <c r="I16" s="10"/>
      <c r="J16" s="11">
        <f>I16/D16</f>
        <v>0</v>
      </c>
      <c r="K16" s="10"/>
      <c r="L16" s="11">
        <f t="shared" si="2"/>
        <v>0</v>
      </c>
      <c r="M16" s="158" t="s">
        <v>125</v>
      </c>
      <c r="N16" s="33"/>
      <c r="O16" s="33"/>
      <c r="P16" s="179" t="s">
        <v>126</v>
      </c>
      <c r="Q16" s="22" t="s">
        <v>168</v>
      </c>
    </row>
    <row r="17" spans="1:18" ht="42.75" x14ac:dyDescent="0.25">
      <c r="A17" s="18" t="s">
        <v>76</v>
      </c>
      <c r="B17" s="18" t="s">
        <v>36</v>
      </c>
      <c r="C17" s="26">
        <v>1</v>
      </c>
      <c r="D17" s="26">
        <v>1</v>
      </c>
      <c r="E17" s="26">
        <v>0</v>
      </c>
      <c r="F17" s="18" t="s">
        <v>77</v>
      </c>
      <c r="G17" s="10">
        <v>0</v>
      </c>
      <c r="H17" s="11" t="s">
        <v>64</v>
      </c>
      <c r="I17" s="10"/>
      <c r="J17" s="10"/>
      <c r="K17" s="10"/>
      <c r="L17" s="11" t="e">
        <f t="shared" si="2"/>
        <v>#DIV/0!</v>
      </c>
      <c r="M17" s="158" t="s">
        <v>115</v>
      </c>
      <c r="N17" s="34"/>
      <c r="O17" s="33"/>
      <c r="P17" s="12" t="s">
        <v>41</v>
      </c>
      <c r="Q17" s="12" t="s">
        <v>65</v>
      </c>
    </row>
    <row r="18" spans="1:18" ht="114" customHeight="1" x14ac:dyDescent="0.25">
      <c r="A18" s="18" t="s">
        <v>78</v>
      </c>
      <c r="B18" s="18" t="s">
        <v>37</v>
      </c>
      <c r="C18" s="26">
        <v>2</v>
      </c>
      <c r="D18" s="26">
        <v>0</v>
      </c>
      <c r="E18" s="26">
        <v>1</v>
      </c>
      <c r="F18" s="18" t="s">
        <v>77</v>
      </c>
      <c r="G18" s="9">
        <v>1</v>
      </c>
      <c r="H18" s="11">
        <v>1</v>
      </c>
      <c r="I18" s="10"/>
      <c r="J18" s="11" t="e">
        <f>I18/D18</f>
        <v>#DIV/0!</v>
      </c>
      <c r="K18" s="10"/>
      <c r="L18" s="11">
        <f t="shared" si="2"/>
        <v>0</v>
      </c>
      <c r="M18" s="158" t="s">
        <v>170</v>
      </c>
      <c r="N18" s="12"/>
      <c r="O18" s="12"/>
      <c r="P18" s="179" t="s">
        <v>127</v>
      </c>
      <c r="Q18" s="12" t="s">
        <v>199</v>
      </c>
    </row>
    <row r="19" spans="1:18" ht="300.75" customHeight="1" thickBot="1" x14ac:dyDescent="0.3">
      <c r="A19" s="24" t="s">
        <v>96</v>
      </c>
      <c r="B19" s="18" t="s">
        <v>79</v>
      </c>
      <c r="C19" s="170">
        <v>1</v>
      </c>
      <c r="D19" s="170">
        <v>1</v>
      </c>
      <c r="E19" s="35">
        <v>1</v>
      </c>
      <c r="F19" s="24" t="s">
        <v>97</v>
      </c>
      <c r="G19" s="36">
        <v>1</v>
      </c>
      <c r="H19" s="11">
        <f>G19/D19</f>
        <v>1</v>
      </c>
      <c r="I19" s="37"/>
      <c r="J19" s="11">
        <f>I19/D19</f>
        <v>0</v>
      </c>
      <c r="K19" s="37"/>
      <c r="L19" s="10"/>
      <c r="M19" s="180" t="s">
        <v>128</v>
      </c>
      <c r="N19" s="152" t="s">
        <v>91</v>
      </c>
      <c r="O19" s="25"/>
      <c r="P19" s="179" t="s">
        <v>129</v>
      </c>
      <c r="Q19" s="67" t="s">
        <v>169</v>
      </c>
      <c r="R19" s="155"/>
    </row>
    <row r="20" spans="1:18" x14ac:dyDescent="0.25">
      <c r="A20" s="38"/>
      <c r="B20" s="38"/>
      <c r="C20" s="38"/>
      <c r="D20" s="38"/>
      <c r="E20" s="38"/>
      <c r="F20" s="38"/>
      <c r="G20" s="38"/>
      <c r="H20" s="178"/>
      <c r="I20" s="38"/>
      <c r="J20" s="38"/>
      <c r="K20" s="38"/>
      <c r="L20" s="38"/>
      <c r="M20" s="38"/>
      <c r="N20" s="38"/>
      <c r="O20" s="38"/>
      <c r="P20" s="38"/>
      <c r="Q20" s="38"/>
    </row>
    <row r="21" spans="1:18" ht="31.5" customHeight="1" x14ac:dyDescent="0.25">
      <c r="A21" s="38"/>
      <c r="B21" s="38"/>
      <c r="C21" s="38"/>
      <c r="D21" s="38"/>
      <c r="E21" s="38"/>
      <c r="F21" s="218" t="s">
        <v>15</v>
      </c>
      <c r="G21" s="219"/>
      <c r="H21" s="39">
        <f>+AVERAGE(H8:H19)</f>
        <v>1</v>
      </c>
      <c r="I21" s="38"/>
      <c r="J21" s="38"/>
      <c r="K21" s="38"/>
      <c r="L21" s="38"/>
      <c r="M21" s="38"/>
      <c r="N21" s="38"/>
      <c r="O21" s="38"/>
      <c r="P21" s="38"/>
      <c r="Q21" s="38"/>
    </row>
    <row r="35" spans="9:10" x14ac:dyDescent="0.25">
      <c r="I35" s="4"/>
      <c r="J35" s="5">
        <f>+AVERAGE(J8:J9)</f>
        <v>0</v>
      </c>
    </row>
  </sheetData>
  <mergeCells count="22">
    <mergeCell ref="C3:M3"/>
    <mergeCell ref="K5:L5"/>
    <mergeCell ref="M5:M7"/>
    <mergeCell ref="G4:Q4"/>
    <mergeCell ref="Q5:Q7"/>
    <mergeCell ref="P5:P7"/>
    <mergeCell ref="F21:G21"/>
    <mergeCell ref="N5:N7"/>
    <mergeCell ref="K6:K7"/>
    <mergeCell ref="L6:L7"/>
    <mergeCell ref="O5:O7"/>
    <mergeCell ref="A8:A9"/>
    <mergeCell ref="G6:G7"/>
    <mergeCell ref="H6:H7"/>
    <mergeCell ref="I6:I7"/>
    <mergeCell ref="J6:J7"/>
    <mergeCell ref="A4:A7"/>
    <mergeCell ref="B4:B7"/>
    <mergeCell ref="C4:E6"/>
    <mergeCell ref="F4:F7"/>
    <mergeCell ref="G5:H5"/>
    <mergeCell ref="I5:J5"/>
  </mergeCells>
  <conditionalFormatting sqref="J11">
    <cfRule type="cellIs" dxfId="128" priority="16" stopIfTrue="1" operator="greaterThan">
      <formula>0.66</formula>
    </cfRule>
    <cfRule type="cellIs" dxfId="127" priority="17" stopIfTrue="1" operator="between">
      <formula>0.34</formula>
      <formula>0.66</formula>
    </cfRule>
    <cfRule type="cellIs" dxfId="126" priority="18" stopIfTrue="1" operator="between">
      <formula>0</formula>
      <formula>0.33</formula>
    </cfRule>
  </conditionalFormatting>
  <conditionalFormatting sqref="L11:L13 L15:L17">
    <cfRule type="cellIs" dxfId="125" priority="61" stopIfTrue="1" operator="greaterThan">
      <formula>0.66</formula>
    </cfRule>
    <cfRule type="cellIs" dxfId="124" priority="62" stopIfTrue="1" operator="between">
      <formula>0.34</formula>
      <formula>0.66</formula>
    </cfRule>
    <cfRule type="cellIs" dxfId="123" priority="63" stopIfTrue="1" operator="between">
      <formula>0</formula>
      <formula>0.33</formula>
    </cfRule>
  </conditionalFormatting>
  <conditionalFormatting sqref="H8 H16:H18">
    <cfRule type="cellIs" dxfId="122" priority="58" stopIfTrue="1" operator="greaterThan">
      <formula>0.66</formula>
    </cfRule>
    <cfRule type="cellIs" dxfId="121" priority="59" stopIfTrue="1" operator="between">
      <formula>0.34</formula>
      <formula>0.66</formula>
    </cfRule>
    <cfRule type="cellIs" dxfId="120" priority="60" stopIfTrue="1" operator="between">
      <formula>0</formula>
      <formula>0.33</formula>
    </cfRule>
  </conditionalFormatting>
  <conditionalFormatting sqref="J9:J10 J12 J16 J19">
    <cfRule type="cellIs" dxfId="119" priority="55" stopIfTrue="1" operator="greaterThan">
      <formula>0.66</formula>
    </cfRule>
    <cfRule type="cellIs" dxfId="118" priority="56" stopIfTrue="1" operator="between">
      <formula>0.34</formula>
      <formula>0.66</formula>
    </cfRule>
    <cfRule type="cellIs" dxfId="117" priority="57" stopIfTrue="1" operator="between">
      <formula>0</formula>
      <formula>0.33</formula>
    </cfRule>
  </conditionalFormatting>
  <conditionalFormatting sqref="H15">
    <cfRule type="cellIs" dxfId="116" priority="52" stopIfTrue="1" operator="greaterThan">
      <formula>0.66</formula>
    </cfRule>
    <cfRule type="cellIs" dxfId="115" priority="53" stopIfTrue="1" operator="between">
      <formula>0.34</formula>
      <formula>0.66</formula>
    </cfRule>
    <cfRule type="cellIs" dxfId="114" priority="54" stopIfTrue="1" operator="between">
      <formula>0</formula>
      <formula>0.33</formula>
    </cfRule>
  </conditionalFormatting>
  <conditionalFormatting sqref="H10">
    <cfRule type="cellIs" dxfId="113" priority="49" stopIfTrue="1" operator="greaterThan">
      <formula>0.66</formula>
    </cfRule>
    <cfRule type="cellIs" dxfId="112" priority="50" stopIfTrue="1" operator="between">
      <formula>0.34</formula>
      <formula>0.66</formula>
    </cfRule>
    <cfRule type="cellIs" dxfId="111" priority="51" stopIfTrue="1" operator="between">
      <formula>0</formula>
      <formula>0.33</formula>
    </cfRule>
  </conditionalFormatting>
  <conditionalFormatting sqref="L10">
    <cfRule type="cellIs" dxfId="110" priority="46" stopIfTrue="1" operator="greaterThan">
      <formula>0.66</formula>
    </cfRule>
    <cfRule type="cellIs" dxfId="109" priority="47" stopIfTrue="1" operator="between">
      <formula>0.34</formula>
      <formula>0.66</formula>
    </cfRule>
    <cfRule type="cellIs" dxfId="108" priority="48" stopIfTrue="1" operator="between">
      <formula>0</formula>
      <formula>0.33</formula>
    </cfRule>
  </conditionalFormatting>
  <conditionalFormatting sqref="H11">
    <cfRule type="cellIs" dxfId="107" priority="43" stopIfTrue="1" operator="greaterThan">
      <formula>0.66</formula>
    </cfRule>
    <cfRule type="cellIs" dxfId="106" priority="44" stopIfTrue="1" operator="between">
      <formula>0.34</formula>
      <formula>0.66</formula>
    </cfRule>
    <cfRule type="cellIs" dxfId="105" priority="45" stopIfTrue="1" operator="between">
      <formula>0</formula>
      <formula>0.33</formula>
    </cfRule>
  </conditionalFormatting>
  <conditionalFormatting sqref="H12">
    <cfRule type="cellIs" dxfId="104" priority="40" stopIfTrue="1" operator="greaterThan">
      <formula>0.66</formula>
    </cfRule>
    <cfRule type="cellIs" dxfId="103" priority="41" stopIfTrue="1" operator="between">
      <formula>0.34</formula>
      <formula>0.66</formula>
    </cfRule>
    <cfRule type="cellIs" dxfId="102" priority="42" stopIfTrue="1" operator="between">
      <formula>0</formula>
      <formula>0.33</formula>
    </cfRule>
  </conditionalFormatting>
  <conditionalFormatting sqref="J13">
    <cfRule type="cellIs" dxfId="101" priority="34" stopIfTrue="1" operator="greaterThan">
      <formula>0.66</formula>
    </cfRule>
    <cfRule type="cellIs" dxfId="100" priority="35" stopIfTrue="1" operator="between">
      <formula>0.34</formula>
      <formula>0.66</formula>
    </cfRule>
    <cfRule type="cellIs" dxfId="99" priority="36" stopIfTrue="1" operator="between">
      <formula>0</formula>
      <formula>0.33</formula>
    </cfRule>
  </conditionalFormatting>
  <conditionalFormatting sqref="J14">
    <cfRule type="cellIs" dxfId="98" priority="31" stopIfTrue="1" operator="greaterThan">
      <formula>0.66</formula>
    </cfRule>
    <cfRule type="cellIs" dxfId="97" priority="32" stopIfTrue="1" operator="between">
      <formula>0.34</formula>
      <formula>0.66</formula>
    </cfRule>
    <cfRule type="cellIs" dxfId="96" priority="33" stopIfTrue="1" operator="between">
      <formula>0</formula>
      <formula>0.33</formula>
    </cfRule>
  </conditionalFormatting>
  <conditionalFormatting sqref="L14">
    <cfRule type="cellIs" dxfId="95" priority="28" stopIfTrue="1" operator="greaterThan">
      <formula>0.66</formula>
    </cfRule>
    <cfRule type="cellIs" dxfId="94" priority="29" stopIfTrue="1" operator="between">
      <formula>0.34</formula>
      <formula>0.66</formula>
    </cfRule>
    <cfRule type="cellIs" dxfId="93" priority="30" stopIfTrue="1" operator="between">
      <formula>0</formula>
      <formula>0.33</formula>
    </cfRule>
  </conditionalFormatting>
  <conditionalFormatting sqref="L18">
    <cfRule type="cellIs" dxfId="92" priority="25" stopIfTrue="1" operator="greaterThan">
      <formula>0.66</formula>
    </cfRule>
    <cfRule type="cellIs" dxfId="91" priority="26" stopIfTrue="1" operator="between">
      <formula>0.34</formula>
      <formula>0.66</formula>
    </cfRule>
    <cfRule type="cellIs" dxfId="90" priority="27" stopIfTrue="1" operator="between">
      <formula>0</formula>
      <formula>0.33</formula>
    </cfRule>
  </conditionalFormatting>
  <conditionalFormatting sqref="J18">
    <cfRule type="cellIs" dxfId="89" priority="22" stopIfTrue="1" operator="greaterThan">
      <formula>0.66</formula>
    </cfRule>
    <cfRule type="cellIs" dxfId="88" priority="23" stopIfTrue="1" operator="between">
      <formula>0.34</formula>
      <formula>0.66</formula>
    </cfRule>
    <cfRule type="cellIs" dxfId="87" priority="24" stopIfTrue="1" operator="between">
      <formula>0</formula>
      <formula>0.33</formula>
    </cfRule>
  </conditionalFormatting>
  <conditionalFormatting sqref="H19">
    <cfRule type="cellIs" dxfId="86" priority="19" stopIfTrue="1" operator="greaterThan">
      <formula>0.66</formula>
    </cfRule>
    <cfRule type="cellIs" dxfId="85" priority="20" stopIfTrue="1" operator="between">
      <formula>0.34</formula>
      <formula>0.66</formula>
    </cfRule>
    <cfRule type="cellIs" dxfId="84" priority="21" stopIfTrue="1" operator="between">
      <formula>0</formula>
      <formula>0.33</formula>
    </cfRule>
  </conditionalFormatting>
  <conditionalFormatting sqref="H14">
    <cfRule type="cellIs" dxfId="83" priority="10" stopIfTrue="1" operator="greaterThan">
      <formula>0.66</formula>
    </cfRule>
    <cfRule type="cellIs" dxfId="82" priority="11" stopIfTrue="1" operator="between">
      <formula>0.34</formula>
      <formula>0.66</formula>
    </cfRule>
    <cfRule type="cellIs" dxfId="81" priority="12" stopIfTrue="1" operator="between">
      <formula>0</formula>
      <formula>0.33</formula>
    </cfRule>
  </conditionalFormatting>
  <conditionalFormatting sqref="H13">
    <cfRule type="cellIs" dxfId="80" priority="7" stopIfTrue="1" operator="greaterThan">
      <formula>0.66</formula>
    </cfRule>
    <cfRule type="cellIs" dxfId="79" priority="8" stopIfTrue="1" operator="between">
      <formula>0.34</formula>
      <formula>0.66</formula>
    </cfRule>
    <cfRule type="cellIs" dxfId="78" priority="9" stopIfTrue="1" operator="between">
      <formula>0</formula>
      <formula>0.33</formula>
    </cfRule>
  </conditionalFormatting>
  <conditionalFormatting sqref="H9">
    <cfRule type="cellIs" dxfId="77" priority="1" stopIfTrue="1" operator="greaterThan">
      <formula>0.66</formula>
    </cfRule>
    <cfRule type="cellIs" dxfId="76" priority="2" stopIfTrue="1" operator="between">
      <formula>0.34</formula>
      <formula>0.66</formula>
    </cfRule>
    <cfRule type="cellIs" dxfId="75" priority="3" stopIfTrue="1" operator="between">
      <formula>0</formula>
      <formula>0.33</formula>
    </cfRule>
  </conditionalFormatting>
  <hyperlinks>
    <hyperlink ref="P10" r:id="rId1"/>
    <hyperlink ref="P11" r:id="rId2"/>
    <hyperlink ref="P12" r:id="rId3"/>
    <hyperlink ref="P14" r:id="rId4" display="https://sapienciagov-my.sharepoint.com/:f:/g/personal/backupcontratistas2024_sapiencia_gov_co/EjhgeQzsUK9Jm0PQ9MMJvM8BzsOt15MLLKlZ4sAN2grKDg?e=xtW9TI"/>
    <hyperlink ref="P15" r:id="rId5" display="https://sapienciagov-my.sharepoint.com/:f:/g/personal/backupcontratistas2024_sapiencia_gov_co/EjhgeQzsUK9Jm0PQ9MMJvM8BzsOt15MLLKlZ4sAN2grKDg?e=xtW9TI"/>
    <hyperlink ref="P16" r:id="rId6"/>
    <hyperlink ref="P18" r:id="rId7" display="https://sapienciagov.sharepoint.com/:f:/s/Bancodedocumentos/Ei5PHFRkLtBGqi7OO_WHgSkBXx8jDC7GABCh-F7A-KmySw?e=ntT3zg"/>
    <hyperlink ref="P19" r:id="rId8" display="https://sapienciagov.sharepoint.com/:f:/s/Bancodedocumentos/EngF4tS85chKmMdKyrQOr7sBJgSHlWqwcckvOqsISyU2Mg?e=Aq8qAb"/>
  </hyperlinks>
  <pageMargins left="0.7" right="0.7" top="0.75" bottom="0.75" header="0.3" footer="0.3"/>
  <pageSetup orientation="portrait" r:id="rId9"/>
  <drawing r:id="rId10"/>
  <legacyDrawing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11"/>
  <sheetViews>
    <sheetView zoomScale="90" zoomScaleNormal="90" workbookViewId="0">
      <pane xSplit="1" ySplit="7" topLeftCell="B9" activePane="bottomRight" state="frozen"/>
      <selection pane="topRight" activeCell="B1" sqref="B1"/>
      <selection pane="bottomLeft" activeCell="A8" sqref="A8"/>
      <selection pane="bottomRight" activeCell="Q9" sqref="Q9"/>
    </sheetView>
  </sheetViews>
  <sheetFormatPr baseColWidth="10" defaultColWidth="11.42578125" defaultRowHeight="15" x14ac:dyDescent="0.25"/>
  <cols>
    <col min="1" max="1" width="29.5703125" style="1" bestFit="1" customWidth="1"/>
    <col min="2" max="2" width="36" style="1" customWidth="1"/>
    <col min="3" max="3" width="8.42578125" style="1" customWidth="1"/>
    <col min="4" max="4" width="8.140625" style="1" customWidth="1"/>
    <col min="5" max="5" width="9.7109375" style="1" customWidth="1"/>
    <col min="6" max="6" width="29.140625" style="1" bestFit="1" customWidth="1"/>
    <col min="7" max="7" width="10.28515625" style="1" customWidth="1"/>
    <col min="8" max="8" width="11.42578125" style="1" customWidth="1"/>
    <col min="9" max="12" width="8.7109375" style="1" hidden="1" customWidth="1"/>
    <col min="13" max="13" width="71.85546875" style="1" customWidth="1"/>
    <col min="14" max="14" width="67.28515625" style="1" hidden="1" customWidth="1"/>
    <col min="15" max="15" width="48.7109375" style="1" hidden="1" customWidth="1"/>
    <col min="16" max="16" width="15.140625" style="1" customWidth="1"/>
    <col min="17" max="17" width="33.7109375" style="1" bestFit="1" customWidth="1"/>
    <col min="18" max="16384" width="11.42578125" style="1"/>
  </cols>
  <sheetData>
    <row r="1" spans="1:17" ht="24.75" customHeight="1" x14ac:dyDescent="0.25">
      <c r="A1" s="98"/>
      <c r="B1" s="99"/>
      <c r="C1" s="100" t="s">
        <v>110</v>
      </c>
      <c r="D1" s="99"/>
      <c r="E1" s="99"/>
      <c r="F1" s="99"/>
      <c r="G1" s="99"/>
      <c r="H1" s="99"/>
      <c r="I1" s="99"/>
      <c r="J1" s="99"/>
      <c r="K1" s="99"/>
      <c r="L1" s="99"/>
      <c r="M1" s="101"/>
      <c r="N1" s="99"/>
      <c r="O1" s="102"/>
      <c r="P1" s="103"/>
      <c r="Q1" s="104"/>
    </row>
    <row r="2" spans="1:17" x14ac:dyDescent="0.25">
      <c r="A2" s="105"/>
      <c r="B2" s="106"/>
      <c r="C2" s="107"/>
      <c r="D2" s="106"/>
      <c r="E2" s="106"/>
      <c r="F2" s="106"/>
      <c r="G2" s="106"/>
      <c r="H2" s="106"/>
      <c r="I2" s="106"/>
      <c r="J2" s="106"/>
      <c r="K2" s="106"/>
      <c r="L2" s="106"/>
      <c r="M2" s="108"/>
      <c r="N2" s="106"/>
      <c r="O2" s="109"/>
      <c r="P2" s="108"/>
      <c r="Q2" s="110"/>
    </row>
    <row r="3" spans="1:17" ht="31.5" customHeight="1" thickBot="1" x14ac:dyDescent="0.3">
      <c r="A3" s="111"/>
      <c r="B3" s="112"/>
      <c r="C3" s="237" t="s">
        <v>108</v>
      </c>
      <c r="D3" s="237"/>
      <c r="E3" s="237"/>
      <c r="F3" s="237"/>
      <c r="G3" s="237"/>
      <c r="H3" s="237"/>
      <c r="I3" s="237"/>
      <c r="J3" s="237"/>
      <c r="K3" s="237"/>
      <c r="L3" s="237"/>
      <c r="M3" s="237"/>
      <c r="N3" s="112"/>
      <c r="O3" s="113"/>
      <c r="P3" s="114"/>
      <c r="Q3" s="115"/>
    </row>
    <row r="4" spans="1:17" ht="15" customHeight="1" x14ac:dyDescent="0.25">
      <c r="A4" s="201" t="s">
        <v>1</v>
      </c>
      <c r="B4" s="204" t="s">
        <v>2</v>
      </c>
      <c r="C4" s="207" t="s">
        <v>3</v>
      </c>
      <c r="D4" s="208"/>
      <c r="E4" s="209"/>
      <c r="F4" s="204" t="s">
        <v>4</v>
      </c>
      <c r="G4" s="234" t="s">
        <v>0</v>
      </c>
      <c r="H4" s="235"/>
      <c r="I4" s="235"/>
      <c r="J4" s="235"/>
      <c r="K4" s="235"/>
      <c r="L4" s="235"/>
      <c r="M4" s="235"/>
      <c r="N4" s="235"/>
      <c r="O4" s="235"/>
      <c r="P4" s="235"/>
      <c r="Q4" s="236"/>
    </row>
    <row r="5" spans="1:17" ht="15" customHeight="1" x14ac:dyDescent="0.25">
      <c r="A5" s="202"/>
      <c r="B5" s="205"/>
      <c r="C5" s="210"/>
      <c r="D5" s="211"/>
      <c r="E5" s="212"/>
      <c r="F5" s="205"/>
      <c r="G5" s="224">
        <v>11658</v>
      </c>
      <c r="H5" s="238"/>
      <c r="I5" s="224">
        <v>11536</v>
      </c>
      <c r="J5" s="238"/>
      <c r="K5" s="224">
        <v>11658</v>
      </c>
      <c r="L5" s="238"/>
      <c r="M5" s="199" t="s">
        <v>111</v>
      </c>
      <c r="N5" s="199" t="s">
        <v>20</v>
      </c>
      <c r="O5" s="199" t="s">
        <v>21</v>
      </c>
      <c r="P5" s="199" t="s">
        <v>143</v>
      </c>
      <c r="Q5" s="229" t="s">
        <v>113</v>
      </c>
    </row>
    <row r="6" spans="1:17" ht="15" customHeight="1" x14ac:dyDescent="0.25">
      <c r="A6" s="202"/>
      <c r="B6" s="205"/>
      <c r="C6" s="213"/>
      <c r="D6" s="214"/>
      <c r="E6" s="215"/>
      <c r="F6" s="205"/>
      <c r="G6" s="199" t="s">
        <v>5</v>
      </c>
      <c r="H6" s="199" t="s">
        <v>6</v>
      </c>
      <c r="I6" s="199" t="s">
        <v>5</v>
      </c>
      <c r="J6" s="199" t="s">
        <v>6</v>
      </c>
      <c r="K6" s="199" t="s">
        <v>5</v>
      </c>
      <c r="L6" s="199" t="s">
        <v>6</v>
      </c>
      <c r="M6" s="226"/>
      <c r="N6" s="226"/>
      <c r="O6" s="226"/>
      <c r="P6" s="226"/>
      <c r="Q6" s="230"/>
    </row>
    <row r="7" spans="1:17" ht="21" customHeight="1" thickBot="1" x14ac:dyDescent="0.3">
      <c r="A7" s="203"/>
      <c r="B7" s="206"/>
      <c r="C7" s="116">
        <v>11049</v>
      </c>
      <c r="D7" s="116">
        <v>11536</v>
      </c>
      <c r="E7" s="117">
        <v>11658</v>
      </c>
      <c r="F7" s="206"/>
      <c r="G7" s="200"/>
      <c r="H7" s="200"/>
      <c r="I7" s="200"/>
      <c r="J7" s="200"/>
      <c r="K7" s="200"/>
      <c r="L7" s="200"/>
      <c r="M7" s="200"/>
      <c r="N7" s="200"/>
      <c r="O7" s="200"/>
      <c r="P7" s="200" t="s">
        <v>61</v>
      </c>
      <c r="Q7" s="231" t="s">
        <v>61</v>
      </c>
    </row>
    <row r="8" spans="1:17" ht="360.75" customHeight="1" x14ac:dyDescent="0.25">
      <c r="A8" s="232" t="s">
        <v>38</v>
      </c>
      <c r="B8" s="40" t="s">
        <v>39</v>
      </c>
      <c r="C8" s="6">
        <v>1</v>
      </c>
      <c r="D8" s="6">
        <v>0</v>
      </c>
      <c r="E8" s="6">
        <v>1</v>
      </c>
      <c r="F8" s="41" t="s">
        <v>9</v>
      </c>
      <c r="G8" s="42">
        <v>1</v>
      </c>
      <c r="H8" s="11">
        <v>1</v>
      </c>
      <c r="I8" s="43"/>
      <c r="J8" s="44"/>
      <c r="K8" s="45"/>
      <c r="L8" s="46">
        <f t="shared" ref="L8:L9" si="0">K8/E8</f>
        <v>0</v>
      </c>
      <c r="M8" s="12" t="s">
        <v>130</v>
      </c>
      <c r="N8" s="12"/>
      <c r="O8" s="12"/>
      <c r="P8" s="181" t="s">
        <v>132</v>
      </c>
      <c r="Q8" s="12" t="s">
        <v>171</v>
      </c>
    </row>
    <row r="9" spans="1:17" ht="117" customHeight="1" thickBot="1" x14ac:dyDescent="0.3">
      <c r="A9" s="233"/>
      <c r="B9" s="47" t="s">
        <v>40</v>
      </c>
      <c r="C9" s="48">
        <v>0</v>
      </c>
      <c r="D9" s="48">
        <v>0</v>
      </c>
      <c r="E9" s="48">
        <v>2</v>
      </c>
      <c r="F9" s="49" t="s">
        <v>9</v>
      </c>
      <c r="G9" s="10">
        <v>1.5</v>
      </c>
      <c r="H9" s="11">
        <v>0.75</v>
      </c>
      <c r="I9" s="50"/>
      <c r="J9" s="51" t="e">
        <f t="shared" ref="J9" si="1">I9/D9</f>
        <v>#DIV/0!</v>
      </c>
      <c r="K9" s="52"/>
      <c r="L9" s="51">
        <f t="shared" si="0"/>
        <v>0</v>
      </c>
      <c r="M9" s="12" t="s">
        <v>131</v>
      </c>
      <c r="N9" s="53"/>
      <c r="O9" s="54"/>
      <c r="P9" s="181" t="s">
        <v>133</v>
      </c>
      <c r="Q9" s="12" t="s">
        <v>172</v>
      </c>
    </row>
    <row r="10" spans="1:17" x14ac:dyDescent="0.25">
      <c r="A10" s="38"/>
      <c r="B10" s="38"/>
      <c r="C10" s="38"/>
      <c r="D10" s="38"/>
      <c r="E10" s="38"/>
      <c r="F10" s="38"/>
      <c r="G10" s="38"/>
      <c r="H10" s="178"/>
      <c r="I10" s="38"/>
      <c r="J10" s="38"/>
      <c r="K10" s="38"/>
      <c r="L10" s="38"/>
      <c r="M10" s="38"/>
      <c r="N10" s="38"/>
      <c r="O10" s="38"/>
      <c r="P10" s="38"/>
      <c r="Q10" s="38"/>
    </row>
    <row r="11" spans="1:17" x14ac:dyDescent="0.25">
      <c r="A11" s="38"/>
      <c r="B11" s="38"/>
      <c r="C11" s="38"/>
      <c r="D11" s="38"/>
      <c r="E11" s="38"/>
      <c r="F11" s="218" t="s">
        <v>15</v>
      </c>
      <c r="G11" s="219"/>
      <c r="H11" s="39">
        <f>+AVERAGE(H8:H9)</f>
        <v>0.875</v>
      </c>
      <c r="I11" s="57"/>
      <c r="J11" s="58" t="e">
        <f>+AVERAGE(J8:J9)</f>
        <v>#DIV/0!</v>
      </c>
      <c r="K11" s="38"/>
      <c r="L11" s="38"/>
      <c r="M11" s="38"/>
      <c r="N11" s="38"/>
      <c r="O11" s="38"/>
      <c r="P11" s="38"/>
      <c r="Q11" s="38"/>
    </row>
  </sheetData>
  <mergeCells count="22">
    <mergeCell ref="C3:M3"/>
    <mergeCell ref="F11:G11"/>
    <mergeCell ref="G5:H5"/>
    <mergeCell ref="I5:J5"/>
    <mergeCell ref="K5:L5"/>
    <mergeCell ref="M5:M7"/>
    <mergeCell ref="G6:G7"/>
    <mergeCell ref="H6:H7"/>
    <mergeCell ref="I6:I7"/>
    <mergeCell ref="K6:K7"/>
    <mergeCell ref="L6:L7"/>
    <mergeCell ref="J6:J7"/>
    <mergeCell ref="Q5:Q7"/>
    <mergeCell ref="A8:A9"/>
    <mergeCell ref="A4:A7"/>
    <mergeCell ref="B4:B7"/>
    <mergeCell ref="C4:E6"/>
    <mergeCell ref="F4:F7"/>
    <mergeCell ref="O5:O7"/>
    <mergeCell ref="P5:P7"/>
    <mergeCell ref="G4:Q4"/>
    <mergeCell ref="N5:N7"/>
  </mergeCells>
  <conditionalFormatting sqref="L8:L9">
    <cfRule type="cellIs" dxfId="74" priority="16" stopIfTrue="1" operator="greaterThan">
      <formula>0.66</formula>
    </cfRule>
    <cfRule type="cellIs" dxfId="73" priority="17" stopIfTrue="1" operator="between">
      <formula>0.34</formula>
      <formula>0.66</formula>
    </cfRule>
    <cfRule type="cellIs" dxfId="72" priority="18" stopIfTrue="1" operator="between">
      <formula>0</formula>
      <formula>0.33</formula>
    </cfRule>
  </conditionalFormatting>
  <conditionalFormatting sqref="J9">
    <cfRule type="cellIs" dxfId="71" priority="10" stopIfTrue="1" operator="greaterThan">
      <formula>0.66</formula>
    </cfRule>
    <cfRule type="cellIs" dxfId="70" priority="11" stopIfTrue="1" operator="between">
      <formula>0.34</formula>
      <formula>0.66</formula>
    </cfRule>
    <cfRule type="cellIs" dxfId="69" priority="12" stopIfTrue="1" operator="between">
      <formula>0</formula>
      <formula>0.33</formula>
    </cfRule>
  </conditionalFormatting>
  <conditionalFormatting sqref="H9">
    <cfRule type="cellIs" dxfId="68" priority="4" stopIfTrue="1" operator="greaterThan">
      <formula>0.66</formula>
    </cfRule>
    <cfRule type="cellIs" dxfId="67" priority="5" stopIfTrue="1" operator="between">
      <formula>0.34</formula>
      <formula>0.66</formula>
    </cfRule>
    <cfRule type="cellIs" dxfId="66" priority="6" stopIfTrue="1" operator="between">
      <formula>0</formula>
      <formula>0.33</formula>
    </cfRule>
  </conditionalFormatting>
  <conditionalFormatting sqref="H8">
    <cfRule type="cellIs" dxfId="65" priority="1" stopIfTrue="1" operator="greaterThan">
      <formula>0.66</formula>
    </cfRule>
    <cfRule type="cellIs" dxfId="64" priority="2" stopIfTrue="1" operator="between">
      <formula>0.34</formula>
      <formula>0.66</formula>
    </cfRule>
    <cfRule type="cellIs" dxfId="63" priority="3" stopIfTrue="1" operator="between">
      <formula>0</formula>
      <formula>0.33</formula>
    </cfRule>
  </conditionalFormatting>
  <hyperlinks>
    <hyperlink ref="P8" r:id="rId1"/>
    <hyperlink ref="P9" r:id="rId2"/>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R26"/>
  <sheetViews>
    <sheetView zoomScale="90" zoomScaleNormal="90" workbookViewId="0">
      <pane xSplit="1" ySplit="7" topLeftCell="B12" activePane="bottomRight" state="frozen"/>
      <selection pane="topRight" activeCell="B1" sqref="B1"/>
      <selection pane="bottomLeft" activeCell="A8" sqref="A8"/>
      <selection pane="bottomRight" activeCell="A14" sqref="A14"/>
    </sheetView>
  </sheetViews>
  <sheetFormatPr baseColWidth="10" defaultColWidth="11.42578125" defaultRowHeight="15" x14ac:dyDescent="0.25"/>
  <cols>
    <col min="1" max="1" width="33" style="1" customWidth="1"/>
    <col min="2" max="2" width="30.5703125" style="1" customWidth="1"/>
    <col min="3" max="3" width="8.42578125" style="1" customWidth="1"/>
    <col min="4" max="4" width="8.140625" style="1" customWidth="1"/>
    <col min="5" max="5" width="9.28515625" style="1" customWidth="1"/>
    <col min="6" max="6" width="16.85546875" style="1" customWidth="1"/>
    <col min="7" max="7" width="10.42578125" style="1" customWidth="1"/>
    <col min="8" max="8" width="9.85546875" style="1" customWidth="1"/>
    <col min="9" max="10" width="8.7109375" style="1" hidden="1" customWidth="1"/>
    <col min="11" max="12" width="8.7109375" hidden="1" customWidth="1"/>
    <col min="13" max="13" width="83.5703125" style="1" customWidth="1"/>
    <col min="14" max="14" width="74" style="1" hidden="1" customWidth="1"/>
    <col min="15" max="15" width="46" style="1" hidden="1" customWidth="1"/>
    <col min="16" max="16" width="15.5703125" style="1" customWidth="1"/>
    <col min="17" max="17" width="48.7109375" style="1" customWidth="1"/>
    <col min="18" max="18" width="20.42578125" style="1" customWidth="1"/>
    <col min="19" max="16384" width="11.42578125" style="1"/>
  </cols>
  <sheetData>
    <row r="1" spans="1:18" ht="24" customHeight="1" x14ac:dyDescent="0.25">
      <c r="A1" s="133"/>
      <c r="B1" s="134"/>
      <c r="C1" s="135" t="s">
        <v>110</v>
      </c>
      <c r="D1" s="134"/>
      <c r="E1" s="134"/>
      <c r="F1" s="134"/>
      <c r="G1" s="134"/>
      <c r="H1" s="134"/>
      <c r="I1" s="134"/>
      <c r="J1" s="134"/>
      <c r="K1" s="134"/>
      <c r="L1" s="134"/>
      <c r="M1" s="136"/>
      <c r="N1" s="134"/>
      <c r="O1" s="137"/>
      <c r="P1" s="138"/>
      <c r="Q1" s="139"/>
    </row>
    <row r="2" spans="1:18" x14ac:dyDescent="0.25">
      <c r="A2" s="140"/>
      <c r="B2" s="126"/>
      <c r="C2" s="141"/>
      <c r="D2" s="126"/>
      <c r="E2" s="126"/>
      <c r="F2" s="126"/>
      <c r="G2" s="126"/>
      <c r="H2" s="126"/>
      <c r="I2" s="126"/>
      <c r="J2" s="126"/>
      <c r="K2" s="126"/>
      <c r="L2" s="126"/>
      <c r="M2" s="124"/>
      <c r="N2" s="126"/>
      <c r="O2" s="142"/>
      <c r="P2" s="124"/>
      <c r="Q2" s="143"/>
    </row>
    <row r="3" spans="1:18" ht="50.25" customHeight="1" thickBot="1" x14ac:dyDescent="0.3">
      <c r="A3" s="144"/>
      <c r="B3" s="145"/>
      <c r="C3" s="237" t="s">
        <v>107</v>
      </c>
      <c r="D3" s="237"/>
      <c r="E3" s="237"/>
      <c r="F3" s="237"/>
      <c r="G3" s="237"/>
      <c r="H3" s="237"/>
      <c r="I3" s="237"/>
      <c r="J3" s="237"/>
      <c r="K3" s="237"/>
      <c r="L3" s="237"/>
      <c r="M3" s="237"/>
      <c r="N3" s="145"/>
      <c r="O3" s="146"/>
      <c r="P3" s="147"/>
      <c r="Q3" s="148"/>
    </row>
    <row r="4" spans="1:18" ht="15" customHeight="1" x14ac:dyDescent="0.25">
      <c r="A4" s="201" t="s">
        <v>1</v>
      </c>
      <c r="B4" s="204" t="s">
        <v>2</v>
      </c>
      <c r="C4" s="207" t="s">
        <v>3</v>
      </c>
      <c r="D4" s="208"/>
      <c r="E4" s="209"/>
      <c r="F4" s="204" t="s">
        <v>4</v>
      </c>
      <c r="G4" s="227" t="s">
        <v>0</v>
      </c>
      <c r="H4" s="227"/>
      <c r="I4" s="227"/>
      <c r="J4" s="227"/>
      <c r="K4" s="227"/>
      <c r="L4" s="227"/>
      <c r="M4" s="227"/>
      <c r="N4" s="227"/>
      <c r="O4" s="227"/>
      <c r="P4" s="227"/>
      <c r="Q4" s="228"/>
    </row>
    <row r="5" spans="1:18" ht="15" customHeight="1" x14ac:dyDescent="0.25">
      <c r="A5" s="202"/>
      <c r="B5" s="205"/>
      <c r="C5" s="210"/>
      <c r="D5" s="211"/>
      <c r="E5" s="212"/>
      <c r="F5" s="205"/>
      <c r="G5" s="247">
        <v>11658</v>
      </c>
      <c r="H5" s="248"/>
      <c r="I5" s="247">
        <v>11536</v>
      </c>
      <c r="J5" s="248"/>
      <c r="K5" s="249">
        <v>11658</v>
      </c>
      <c r="L5" s="250"/>
      <c r="M5" s="244" t="s">
        <v>111</v>
      </c>
      <c r="N5" s="241" t="s">
        <v>20</v>
      </c>
      <c r="O5" s="241" t="s">
        <v>21</v>
      </c>
      <c r="P5" s="244" t="s">
        <v>143</v>
      </c>
      <c r="Q5" s="239" t="s">
        <v>113</v>
      </c>
    </row>
    <row r="6" spans="1:18" ht="15" customHeight="1" x14ac:dyDescent="0.25">
      <c r="A6" s="202"/>
      <c r="B6" s="205"/>
      <c r="C6" s="213"/>
      <c r="D6" s="214"/>
      <c r="E6" s="215"/>
      <c r="F6" s="205"/>
      <c r="G6" s="244" t="s">
        <v>5</v>
      </c>
      <c r="H6" s="244" t="s">
        <v>6</v>
      </c>
      <c r="I6" s="244" t="s">
        <v>5</v>
      </c>
      <c r="J6" s="244" t="s">
        <v>6</v>
      </c>
      <c r="K6" s="244" t="s">
        <v>5</v>
      </c>
      <c r="L6" s="244" t="s">
        <v>6</v>
      </c>
      <c r="M6" s="245"/>
      <c r="N6" s="242"/>
      <c r="O6" s="242"/>
      <c r="P6" s="245"/>
      <c r="Q6" s="240"/>
    </row>
    <row r="7" spans="1:18" ht="18" customHeight="1" thickBot="1" x14ac:dyDescent="0.3">
      <c r="A7" s="203"/>
      <c r="B7" s="206"/>
      <c r="C7" s="149">
        <v>11049</v>
      </c>
      <c r="D7" s="149">
        <v>11536</v>
      </c>
      <c r="E7" s="150">
        <v>11658</v>
      </c>
      <c r="F7" s="206"/>
      <c r="G7" s="246"/>
      <c r="H7" s="246"/>
      <c r="I7" s="246"/>
      <c r="J7" s="246"/>
      <c r="K7" s="246"/>
      <c r="L7" s="246"/>
      <c r="M7" s="246"/>
      <c r="N7" s="243"/>
      <c r="O7" s="243"/>
      <c r="P7" s="246" t="s">
        <v>61</v>
      </c>
      <c r="Q7" s="240" t="s">
        <v>61</v>
      </c>
    </row>
    <row r="8" spans="1:18" ht="206.25" customHeight="1" x14ac:dyDescent="0.25">
      <c r="A8" s="24" t="s">
        <v>98</v>
      </c>
      <c r="B8" s="18" t="s">
        <v>67</v>
      </c>
      <c r="C8" s="174">
        <v>1</v>
      </c>
      <c r="D8" s="174">
        <v>4</v>
      </c>
      <c r="E8" s="59">
        <v>4</v>
      </c>
      <c r="F8" s="60" t="s">
        <v>42</v>
      </c>
      <c r="G8" s="61">
        <v>7</v>
      </c>
      <c r="H8" s="62">
        <f>G8/D8</f>
        <v>1.75</v>
      </c>
      <c r="I8" s="30"/>
      <c r="J8" s="11">
        <f t="shared" ref="J8:J12" si="0">I8/D8</f>
        <v>0</v>
      </c>
      <c r="K8" s="10"/>
      <c r="L8" s="11">
        <f t="shared" ref="L8:L12" si="1">K8/E8</f>
        <v>0</v>
      </c>
      <c r="M8" s="22" t="s">
        <v>134</v>
      </c>
      <c r="N8" s="152" t="s">
        <v>91</v>
      </c>
      <c r="O8" s="25"/>
      <c r="P8" s="184" t="s">
        <v>139</v>
      </c>
      <c r="Q8" s="67" t="s">
        <v>173</v>
      </c>
      <c r="R8" s="155"/>
    </row>
    <row r="9" spans="1:18" ht="204.75" customHeight="1" x14ac:dyDescent="0.25">
      <c r="A9" s="161" t="s">
        <v>99</v>
      </c>
      <c r="B9" s="18" t="s">
        <v>43</v>
      </c>
      <c r="C9" s="63">
        <v>1</v>
      </c>
      <c r="D9" s="160">
        <v>2</v>
      </c>
      <c r="E9" s="63">
        <v>2</v>
      </c>
      <c r="F9" s="64" t="s">
        <v>42</v>
      </c>
      <c r="G9" s="65">
        <v>2</v>
      </c>
      <c r="H9" s="62">
        <f>G9/D9</f>
        <v>1</v>
      </c>
      <c r="I9" s="30"/>
      <c r="J9" s="11">
        <f t="shared" si="0"/>
        <v>0</v>
      </c>
      <c r="K9" s="30"/>
      <c r="L9" s="11">
        <f t="shared" si="1"/>
        <v>0</v>
      </c>
      <c r="M9" s="22" t="s">
        <v>135</v>
      </c>
      <c r="N9" s="27"/>
      <c r="O9" s="28"/>
      <c r="P9" s="185" t="s">
        <v>140</v>
      </c>
      <c r="Q9" s="14" t="s">
        <v>174</v>
      </c>
      <c r="R9" s="155"/>
    </row>
    <row r="10" spans="1:18" ht="123.75" customHeight="1" x14ac:dyDescent="0.25">
      <c r="A10" s="24" t="s">
        <v>89</v>
      </c>
      <c r="B10" s="18" t="s">
        <v>80</v>
      </c>
      <c r="C10" s="63">
        <v>1</v>
      </c>
      <c r="D10" s="63">
        <v>1</v>
      </c>
      <c r="E10" s="63">
        <v>0</v>
      </c>
      <c r="F10" s="66" t="s">
        <v>9</v>
      </c>
      <c r="G10" s="10">
        <v>1</v>
      </c>
      <c r="H10" s="62">
        <f>G10/D10</f>
        <v>1</v>
      </c>
      <c r="I10" s="30"/>
      <c r="J10" s="11">
        <f t="shared" si="0"/>
        <v>0</v>
      </c>
      <c r="K10" s="30"/>
      <c r="L10" s="11" t="e">
        <f t="shared" si="1"/>
        <v>#DIV/0!</v>
      </c>
      <c r="M10" s="22" t="s">
        <v>136</v>
      </c>
      <c r="N10" s="193" t="s">
        <v>176</v>
      </c>
      <c r="O10" s="183" t="s">
        <v>93</v>
      </c>
      <c r="P10" s="185" t="s">
        <v>93</v>
      </c>
      <c r="Q10" s="22" t="s">
        <v>175</v>
      </c>
    </row>
    <row r="11" spans="1:18" ht="151.5" customHeight="1" thickBot="1" x14ac:dyDescent="0.3">
      <c r="A11" s="18" t="s">
        <v>66</v>
      </c>
      <c r="B11" s="68" t="s">
        <v>68</v>
      </c>
      <c r="C11" s="63">
        <v>1</v>
      </c>
      <c r="D11" s="63">
        <v>0</v>
      </c>
      <c r="E11" s="63">
        <v>1</v>
      </c>
      <c r="F11" s="64" t="s">
        <v>9</v>
      </c>
      <c r="G11" s="65">
        <v>1</v>
      </c>
      <c r="H11" s="11">
        <v>1</v>
      </c>
      <c r="I11" s="20"/>
      <c r="J11" s="11" t="e">
        <f t="shared" si="0"/>
        <v>#DIV/0!</v>
      </c>
      <c r="K11" s="10"/>
      <c r="L11" s="11">
        <f t="shared" si="1"/>
        <v>0</v>
      </c>
      <c r="M11" s="22" t="s">
        <v>137</v>
      </c>
      <c r="N11" s="53"/>
      <c r="O11" s="54"/>
      <c r="P11" s="186" t="s">
        <v>141</v>
      </c>
      <c r="Q11" s="22" t="s">
        <v>177</v>
      </c>
    </row>
    <row r="12" spans="1:18" ht="285" customHeight="1" thickBot="1" x14ac:dyDescent="0.3">
      <c r="A12" s="18" t="s">
        <v>44</v>
      </c>
      <c r="B12" s="69" t="s">
        <v>12</v>
      </c>
      <c r="C12" s="70">
        <v>1</v>
      </c>
      <c r="D12" s="70">
        <v>1</v>
      </c>
      <c r="E12" s="70">
        <v>1</v>
      </c>
      <c r="F12" s="71" t="s">
        <v>9</v>
      </c>
      <c r="G12" s="72">
        <v>1</v>
      </c>
      <c r="H12" s="11">
        <f>G12/D12</f>
        <v>1</v>
      </c>
      <c r="I12" s="20"/>
      <c r="J12" s="11">
        <f t="shared" si="0"/>
        <v>0</v>
      </c>
      <c r="K12" s="10"/>
      <c r="L12" s="11">
        <f t="shared" si="1"/>
        <v>0</v>
      </c>
      <c r="M12" s="22" t="s">
        <v>138</v>
      </c>
      <c r="N12" s="34"/>
      <c r="O12" s="33"/>
      <c r="P12" s="181" t="s">
        <v>142</v>
      </c>
      <c r="Q12" s="22" t="s">
        <v>178</v>
      </c>
      <c r="R12" s="151"/>
    </row>
    <row r="13" spans="1:18" x14ac:dyDescent="0.25">
      <c r="A13" s="38"/>
      <c r="B13" s="38"/>
      <c r="C13" s="38"/>
      <c r="D13" s="38"/>
      <c r="E13" s="38"/>
      <c r="F13" s="38"/>
      <c r="G13" s="38"/>
      <c r="H13" s="178"/>
      <c r="I13" s="38"/>
      <c r="J13" s="38"/>
      <c r="K13" s="38"/>
      <c r="L13" s="38"/>
      <c r="M13" s="73"/>
      <c r="N13" s="74"/>
      <c r="O13" s="38"/>
      <c r="P13" s="38"/>
      <c r="Q13" s="38"/>
    </row>
    <row r="14" spans="1:18" ht="31.5" customHeight="1" x14ac:dyDescent="0.25">
      <c r="A14" s="38"/>
      <c r="B14" s="38"/>
      <c r="C14" s="38"/>
      <c r="D14" s="38"/>
      <c r="E14" s="38"/>
      <c r="F14" s="218" t="s">
        <v>15</v>
      </c>
      <c r="G14" s="219"/>
      <c r="H14" s="178">
        <f>AVERAGE(H9:H13)</f>
        <v>1</v>
      </c>
      <c r="I14" s="57"/>
      <c r="J14" s="58" t="e">
        <f>+AVERAGE(J8:J12)</f>
        <v>#DIV/0!</v>
      </c>
      <c r="K14" s="75"/>
      <c r="L14" s="75"/>
      <c r="M14" s="38"/>
      <c r="N14" s="74"/>
      <c r="O14" s="38"/>
      <c r="P14" s="38"/>
      <c r="Q14" s="38"/>
    </row>
    <row r="15" spans="1:18" x14ac:dyDescent="0.25">
      <c r="A15" s="38"/>
      <c r="B15" s="38"/>
      <c r="C15" s="38"/>
      <c r="D15" s="38"/>
      <c r="E15" s="38"/>
      <c r="F15" s="38"/>
      <c r="G15" s="38"/>
      <c r="H15" s="38"/>
      <c r="I15" s="38"/>
      <c r="J15" s="38"/>
      <c r="K15" s="75"/>
      <c r="L15" s="75"/>
      <c r="M15" s="38"/>
      <c r="N15" s="74"/>
      <c r="O15" s="38"/>
      <c r="P15" s="38"/>
      <c r="Q15" s="38"/>
    </row>
    <row r="16" spans="1:18" x14ac:dyDescent="0.25">
      <c r="A16" s="38"/>
      <c r="B16" s="38"/>
      <c r="C16" s="38"/>
      <c r="D16" s="38"/>
      <c r="E16" s="38"/>
      <c r="F16" s="38"/>
      <c r="G16" s="38"/>
      <c r="H16" s="38"/>
      <c r="I16" s="38"/>
      <c r="J16" s="38"/>
      <c r="K16" s="75"/>
      <c r="L16" s="75"/>
      <c r="M16" s="38"/>
      <c r="N16" s="73"/>
      <c r="O16" s="38"/>
      <c r="P16" s="38"/>
      <c r="Q16" s="38"/>
    </row>
    <row r="26" spans="14:14" x14ac:dyDescent="0.25">
      <c r="N26" s="2"/>
    </row>
  </sheetData>
  <mergeCells count="21">
    <mergeCell ref="C3:M3"/>
    <mergeCell ref="F14:G14"/>
    <mergeCell ref="G5:H5"/>
    <mergeCell ref="I5:J5"/>
    <mergeCell ref="K5:L5"/>
    <mergeCell ref="G6:G7"/>
    <mergeCell ref="Q5:Q7"/>
    <mergeCell ref="A4:A7"/>
    <mergeCell ref="B4:B7"/>
    <mergeCell ref="C4:E6"/>
    <mergeCell ref="F4:F7"/>
    <mergeCell ref="O5:O7"/>
    <mergeCell ref="P5:P7"/>
    <mergeCell ref="G4:Q4"/>
    <mergeCell ref="N5:N7"/>
    <mergeCell ref="M5:M7"/>
    <mergeCell ref="H6:H7"/>
    <mergeCell ref="J6:J7"/>
    <mergeCell ref="K6:K7"/>
    <mergeCell ref="L6:L7"/>
    <mergeCell ref="I6:I7"/>
  </mergeCells>
  <conditionalFormatting sqref="H12">
    <cfRule type="cellIs" dxfId="62" priority="19" stopIfTrue="1" operator="greaterThan">
      <formula>0.66</formula>
    </cfRule>
    <cfRule type="cellIs" dxfId="61" priority="20" stopIfTrue="1" operator="between">
      <formula>0.34</formula>
      <formula>0.66</formula>
    </cfRule>
    <cfRule type="cellIs" dxfId="60" priority="21" stopIfTrue="1" operator="between">
      <formula>0</formula>
      <formula>0.33</formula>
    </cfRule>
  </conditionalFormatting>
  <conditionalFormatting sqref="J8:J12">
    <cfRule type="cellIs" dxfId="59" priority="46" stopIfTrue="1" operator="greaterThan">
      <formula>0.66</formula>
    </cfRule>
    <cfRule type="cellIs" dxfId="58" priority="47" stopIfTrue="1" operator="between">
      <formula>0.34</formula>
      <formula>0.66</formula>
    </cfRule>
    <cfRule type="cellIs" dxfId="57" priority="48" stopIfTrue="1" operator="between">
      <formula>0</formula>
      <formula>0.33</formula>
    </cfRule>
  </conditionalFormatting>
  <conditionalFormatting sqref="H11">
    <cfRule type="cellIs" dxfId="56" priority="40" stopIfTrue="1" operator="greaterThan">
      <formula>0.66</formula>
    </cfRule>
    <cfRule type="cellIs" dxfId="55" priority="41" stopIfTrue="1" operator="between">
      <formula>0.34</formula>
      <formula>0.66</formula>
    </cfRule>
    <cfRule type="cellIs" dxfId="54" priority="42" stopIfTrue="1" operator="between">
      <formula>0</formula>
      <formula>0.33</formula>
    </cfRule>
  </conditionalFormatting>
  <conditionalFormatting sqref="L9">
    <cfRule type="cellIs" dxfId="53" priority="37" stopIfTrue="1" operator="greaterThan">
      <formula>0.66</formula>
    </cfRule>
    <cfRule type="cellIs" dxfId="52" priority="38" stopIfTrue="1" operator="between">
      <formula>0.34</formula>
      <formula>0.66</formula>
    </cfRule>
    <cfRule type="cellIs" dxfId="51" priority="39" stopIfTrue="1" operator="between">
      <formula>0</formula>
      <formula>0.33</formula>
    </cfRule>
  </conditionalFormatting>
  <conditionalFormatting sqref="L10">
    <cfRule type="cellIs" dxfId="50" priority="34" stopIfTrue="1" operator="greaterThan">
      <formula>0.66</formula>
    </cfRule>
    <cfRule type="cellIs" dxfId="49" priority="35" stopIfTrue="1" operator="between">
      <formula>0.34</formula>
      <formula>0.66</formula>
    </cfRule>
    <cfRule type="cellIs" dxfId="48" priority="36" stopIfTrue="1" operator="between">
      <formula>0</formula>
      <formula>0.33</formula>
    </cfRule>
  </conditionalFormatting>
  <conditionalFormatting sqref="H8">
    <cfRule type="cellIs" dxfId="47" priority="31" stopIfTrue="1" operator="greaterThan">
      <formula>0.66</formula>
    </cfRule>
    <cfRule type="cellIs" dxfId="46" priority="32" stopIfTrue="1" operator="between">
      <formula>0.34</formula>
      <formula>0.66</formula>
    </cfRule>
    <cfRule type="cellIs" dxfId="45" priority="33" stopIfTrue="1" operator="between">
      <formula>0</formula>
      <formula>0.33</formula>
    </cfRule>
  </conditionalFormatting>
  <conditionalFormatting sqref="L8">
    <cfRule type="cellIs" dxfId="44" priority="28" stopIfTrue="1" operator="greaterThan">
      <formula>0.66</formula>
    </cfRule>
    <cfRule type="cellIs" dxfId="43" priority="29" stopIfTrue="1" operator="between">
      <formula>0.34</formula>
      <formula>0.66</formula>
    </cfRule>
    <cfRule type="cellIs" dxfId="42" priority="30" stopIfTrue="1" operator="between">
      <formula>0</formula>
      <formula>0.33</formula>
    </cfRule>
  </conditionalFormatting>
  <conditionalFormatting sqref="L11">
    <cfRule type="cellIs" dxfId="41" priority="25" stopIfTrue="1" operator="greaterThan">
      <formula>0.66</formula>
    </cfRule>
    <cfRule type="cellIs" dxfId="40" priority="26" stopIfTrue="1" operator="between">
      <formula>0.34</formula>
      <formula>0.66</formula>
    </cfRule>
    <cfRule type="cellIs" dxfId="39" priority="27" stopIfTrue="1" operator="between">
      <formula>0</formula>
      <formula>0.33</formula>
    </cfRule>
  </conditionalFormatting>
  <conditionalFormatting sqref="L12">
    <cfRule type="cellIs" dxfId="38" priority="22" stopIfTrue="1" operator="greaterThan">
      <formula>0.66</formula>
    </cfRule>
    <cfRule type="cellIs" dxfId="37" priority="23" stopIfTrue="1" operator="between">
      <formula>0.34</formula>
      <formula>0.66</formula>
    </cfRule>
    <cfRule type="cellIs" dxfId="36" priority="24" stopIfTrue="1" operator="between">
      <formula>0</formula>
      <formula>0.33</formula>
    </cfRule>
  </conditionalFormatting>
  <conditionalFormatting sqref="H9:H10">
    <cfRule type="cellIs" dxfId="35" priority="1" stopIfTrue="1" operator="greaterThan">
      <formula>0.66</formula>
    </cfRule>
    <cfRule type="cellIs" dxfId="34" priority="2" stopIfTrue="1" operator="between">
      <formula>0.34</formula>
      <formula>0.66</formula>
    </cfRule>
    <cfRule type="cellIs" dxfId="33" priority="3" stopIfTrue="1" operator="between">
      <formula>0</formula>
      <formula>0.33</formula>
    </cfRule>
  </conditionalFormatting>
  <hyperlinks>
    <hyperlink ref="P8" r:id="rId1" display="https://sapienciagov.sharepoint.com/:f:/s/Bancodedocumentos/EmxvK6bDVZ9IjIcBJI9SxPkBml2pq8dzpp6KKGDgQ2LoCw?e=y52jBf"/>
    <hyperlink ref="P9" r:id="rId2" display="https://sapienciagov.sharepoint.com/:f:/s/Bancodedocumentos/EtQ3PavHzepIqZYZJRRPue4Bxgm3Ua6WTbfIPKUQeeAn4A?e=ZvRvap"/>
    <hyperlink ref="P11" r:id="rId3" display="https://sapienciagov.sharepoint.com/:f:/s/Bancodedocumentos/Egi5QFPvtCNFnNg5JmAb5y4BgsJSrILl-yZuHrLsOyOJhQ?e=ysXPff"/>
    <hyperlink ref="P12" r:id="rId4"/>
    <hyperlink ref="N10" r:id="rId5" display="https://sapienciagov.sharepoint.com/:f:/s/Bancodedocumentos/EraiXOhrY9VHuE5vDsHkybkBQnwphjl601NKPU-Zw9xJ1Q?e=m4zG7V"/>
    <hyperlink ref="O10" r:id="rId6"/>
    <hyperlink ref="P10" r:id="rId7"/>
  </hyperlinks>
  <pageMargins left="0.7" right="0.7" top="0.75" bottom="0.75" header="0.3" footer="0.3"/>
  <pageSetup orientation="portrait"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R20"/>
  <sheetViews>
    <sheetView topLeftCell="B1" zoomScale="90" zoomScaleNormal="90" workbookViewId="0">
      <pane ySplit="7" topLeftCell="A20" activePane="bottomLeft" state="frozen"/>
      <selection pane="bottomLeft" activeCell="M13" sqref="M13"/>
    </sheetView>
  </sheetViews>
  <sheetFormatPr baseColWidth="10" defaultColWidth="11.42578125" defaultRowHeight="15" x14ac:dyDescent="0.25"/>
  <cols>
    <col min="1" max="1" width="25.28515625" style="1" customWidth="1"/>
    <col min="2" max="2" width="35.85546875" style="1" customWidth="1"/>
    <col min="3" max="3" width="8.5703125" style="1" bestFit="1" customWidth="1"/>
    <col min="4" max="4" width="8.42578125" style="1" bestFit="1" customWidth="1"/>
    <col min="5" max="5" width="7.7109375" style="1" bestFit="1" customWidth="1"/>
    <col min="6" max="6" width="16.5703125" style="1" customWidth="1"/>
    <col min="7" max="8" width="9.5703125" style="1" customWidth="1"/>
    <col min="9" max="11" width="8.7109375" style="1" hidden="1" customWidth="1"/>
    <col min="12" max="12" width="10" style="1" hidden="1" customWidth="1"/>
    <col min="13" max="13" width="86.5703125" style="1" customWidth="1"/>
    <col min="14" max="14" width="68" style="1" hidden="1" customWidth="1"/>
    <col min="15" max="15" width="46" style="1" hidden="1" customWidth="1"/>
    <col min="16" max="16" width="14.5703125" style="1" customWidth="1"/>
    <col min="17" max="17" width="55.42578125" style="1" customWidth="1"/>
    <col min="18" max="18" width="34.5703125" style="1" bestFit="1" customWidth="1"/>
    <col min="19" max="19" width="17.5703125" style="1" bestFit="1" customWidth="1"/>
    <col min="20" max="16384" width="11.42578125" style="1"/>
  </cols>
  <sheetData>
    <row r="1" spans="1:18" ht="27" customHeight="1" x14ac:dyDescent="0.25">
      <c r="A1" s="133"/>
      <c r="B1" s="134"/>
      <c r="C1" s="135" t="s">
        <v>110</v>
      </c>
      <c r="D1" s="134"/>
      <c r="E1" s="134"/>
      <c r="F1" s="134"/>
      <c r="G1" s="134"/>
      <c r="H1" s="134"/>
      <c r="I1" s="134"/>
      <c r="J1" s="134"/>
      <c r="K1" s="134"/>
      <c r="L1" s="134"/>
      <c r="M1" s="136"/>
      <c r="N1" s="134"/>
      <c r="O1" s="137"/>
      <c r="P1" s="138"/>
      <c r="Q1" s="139"/>
      <c r="R1" s="38"/>
    </row>
    <row r="2" spans="1:18" x14ac:dyDescent="0.25">
      <c r="A2" s="140"/>
      <c r="B2" s="126"/>
      <c r="C2" s="141"/>
      <c r="D2" s="126"/>
      <c r="E2" s="126"/>
      <c r="F2" s="126"/>
      <c r="G2" s="126"/>
      <c r="H2" s="126"/>
      <c r="I2" s="126"/>
      <c r="J2" s="126"/>
      <c r="K2" s="126"/>
      <c r="L2" s="126"/>
      <c r="M2" s="124"/>
      <c r="N2" s="126"/>
      <c r="O2" s="142"/>
      <c r="P2" s="124"/>
      <c r="Q2" s="143"/>
      <c r="R2" s="38"/>
    </row>
    <row r="3" spans="1:18" ht="42" customHeight="1" thickBot="1" x14ac:dyDescent="0.3">
      <c r="A3" s="144"/>
      <c r="B3" s="145"/>
      <c r="C3" s="237" t="s">
        <v>106</v>
      </c>
      <c r="D3" s="237"/>
      <c r="E3" s="237"/>
      <c r="F3" s="237"/>
      <c r="G3" s="237"/>
      <c r="H3" s="237"/>
      <c r="I3" s="237"/>
      <c r="J3" s="237"/>
      <c r="K3" s="237"/>
      <c r="L3" s="237"/>
      <c r="M3" s="237"/>
      <c r="N3" s="145"/>
      <c r="O3" s="146"/>
      <c r="P3" s="147"/>
      <c r="Q3" s="148"/>
      <c r="R3" s="38"/>
    </row>
    <row r="4" spans="1:18" x14ac:dyDescent="0.25">
      <c r="A4" s="201" t="s">
        <v>1</v>
      </c>
      <c r="B4" s="204" t="s">
        <v>2</v>
      </c>
      <c r="C4" s="207" t="s">
        <v>3</v>
      </c>
      <c r="D4" s="208"/>
      <c r="E4" s="209"/>
      <c r="F4" s="204" t="s">
        <v>4</v>
      </c>
      <c r="G4" s="227" t="s">
        <v>0</v>
      </c>
      <c r="H4" s="227"/>
      <c r="I4" s="227"/>
      <c r="J4" s="227"/>
      <c r="K4" s="227"/>
      <c r="L4" s="227"/>
      <c r="M4" s="227"/>
      <c r="N4" s="227"/>
      <c r="O4" s="227"/>
      <c r="P4" s="227"/>
      <c r="Q4" s="228"/>
      <c r="R4" s="38"/>
    </row>
    <row r="5" spans="1:18" x14ac:dyDescent="0.25">
      <c r="A5" s="202"/>
      <c r="B5" s="205"/>
      <c r="C5" s="210"/>
      <c r="D5" s="211"/>
      <c r="E5" s="212"/>
      <c r="F5" s="205"/>
      <c r="G5" s="247">
        <v>11658</v>
      </c>
      <c r="H5" s="248"/>
      <c r="I5" s="247">
        <v>11536</v>
      </c>
      <c r="J5" s="248"/>
      <c r="K5" s="249">
        <v>11658</v>
      </c>
      <c r="L5" s="250"/>
      <c r="M5" s="244" t="s">
        <v>111</v>
      </c>
      <c r="N5" s="241" t="s">
        <v>20</v>
      </c>
      <c r="O5" s="241" t="s">
        <v>21</v>
      </c>
      <c r="P5" s="244" t="s">
        <v>143</v>
      </c>
      <c r="Q5" s="239" t="s">
        <v>113</v>
      </c>
      <c r="R5" s="38"/>
    </row>
    <row r="6" spans="1:18" x14ac:dyDescent="0.25">
      <c r="A6" s="202"/>
      <c r="B6" s="205"/>
      <c r="C6" s="213"/>
      <c r="D6" s="214"/>
      <c r="E6" s="215"/>
      <c r="F6" s="205"/>
      <c r="G6" s="244" t="s">
        <v>5</v>
      </c>
      <c r="H6" s="244" t="s">
        <v>6</v>
      </c>
      <c r="I6" s="244" t="s">
        <v>5</v>
      </c>
      <c r="J6" s="244" t="s">
        <v>6</v>
      </c>
      <c r="K6" s="244" t="s">
        <v>5</v>
      </c>
      <c r="L6" s="244" t="s">
        <v>6</v>
      </c>
      <c r="M6" s="245"/>
      <c r="N6" s="242"/>
      <c r="O6" s="242"/>
      <c r="P6" s="245"/>
      <c r="Q6" s="240"/>
      <c r="R6" s="38"/>
    </row>
    <row r="7" spans="1:18" ht="15.75" thickBot="1" x14ac:dyDescent="0.3">
      <c r="A7" s="203"/>
      <c r="B7" s="206"/>
      <c r="C7" s="149">
        <v>11049</v>
      </c>
      <c r="D7" s="149">
        <v>11536</v>
      </c>
      <c r="E7" s="150">
        <v>11658</v>
      </c>
      <c r="F7" s="206"/>
      <c r="G7" s="246"/>
      <c r="H7" s="246"/>
      <c r="I7" s="246"/>
      <c r="J7" s="246"/>
      <c r="K7" s="246"/>
      <c r="L7" s="246"/>
      <c r="M7" s="246"/>
      <c r="N7" s="243"/>
      <c r="O7" s="243"/>
      <c r="P7" s="246" t="s">
        <v>61</v>
      </c>
      <c r="Q7" s="252" t="s">
        <v>61</v>
      </c>
      <c r="R7" s="38"/>
    </row>
    <row r="8" spans="1:18" ht="123" customHeight="1" thickBot="1" x14ac:dyDescent="0.3">
      <c r="A8" s="251" t="s">
        <v>45</v>
      </c>
      <c r="B8" s="159" t="s">
        <v>46</v>
      </c>
      <c r="C8" s="9">
        <v>0</v>
      </c>
      <c r="D8" s="9">
        <v>0</v>
      </c>
      <c r="E8" s="9">
        <v>1</v>
      </c>
      <c r="F8" s="9" t="s">
        <v>10</v>
      </c>
      <c r="G8" s="10">
        <v>1</v>
      </c>
      <c r="H8" s="11">
        <v>1</v>
      </c>
      <c r="I8" s="20"/>
      <c r="J8" s="10"/>
      <c r="K8" s="10"/>
      <c r="L8" s="11">
        <f t="shared" ref="L8" si="0">K8/E8</f>
        <v>0</v>
      </c>
      <c r="M8" s="56" t="s">
        <v>144</v>
      </c>
      <c r="N8" s="53"/>
      <c r="O8" s="54"/>
      <c r="P8" s="187" t="s">
        <v>148</v>
      </c>
      <c r="Q8" s="56" t="s">
        <v>179</v>
      </c>
    </row>
    <row r="9" spans="1:18" ht="189.75" customHeight="1" thickBot="1" x14ac:dyDescent="0.3">
      <c r="A9" s="251"/>
      <c r="B9" s="159" t="s">
        <v>81</v>
      </c>
      <c r="C9" s="9">
        <v>1</v>
      </c>
      <c r="D9" s="9">
        <v>0</v>
      </c>
      <c r="E9" s="9">
        <v>0</v>
      </c>
      <c r="F9" s="9" t="s">
        <v>11</v>
      </c>
      <c r="G9" s="10">
        <v>0</v>
      </c>
      <c r="H9" s="11">
        <v>1</v>
      </c>
      <c r="I9" s="20"/>
      <c r="J9" s="10"/>
      <c r="K9" s="10"/>
      <c r="L9" s="10"/>
      <c r="M9" s="56" t="s">
        <v>184</v>
      </c>
      <c r="N9" s="53"/>
      <c r="O9" s="54"/>
      <c r="P9" s="181" t="s">
        <v>149</v>
      </c>
      <c r="Q9" s="156" t="s">
        <v>180</v>
      </c>
    </row>
    <row r="10" spans="1:18" ht="229.5" customHeight="1" thickBot="1" x14ac:dyDescent="0.3">
      <c r="A10" s="251"/>
      <c r="B10" s="157" t="s">
        <v>82</v>
      </c>
      <c r="C10" s="157">
        <v>7</v>
      </c>
      <c r="D10" s="157">
        <v>10</v>
      </c>
      <c r="E10" s="9">
        <v>11</v>
      </c>
      <c r="F10" s="9" t="s">
        <v>11</v>
      </c>
      <c r="G10" s="10">
        <v>0</v>
      </c>
      <c r="H10" s="11">
        <f>G10/D10</f>
        <v>0</v>
      </c>
      <c r="I10" s="30"/>
      <c r="J10" s="11">
        <f t="shared" ref="J10:J13" si="1">I10/D10</f>
        <v>0</v>
      </c>
      <c r="K10" s="30"/>
      <c r="L10" s="11">
        <f t="shared" ref="L10:L13" si="2">K10/E10</f>
        <v>0</v>
      </c>
      <c r="M10" s="56" t="s">
        <v>145</v>
      </c>
      <c r="N10" s="27"/>
      <c r="O10" s="28"/>
      <c r="P10" s="181"/>
      <c r="Q10" s="12" t="s">
        <v>102</v>
      </c>
      <c r="R10" s="155"/>
    </row>
    <row r="11" spans="1:18" ht="216.75" customHeight="1" thickBot="1" x14ac:dyDescent="0.3">
      <c r="A11" s="251"/>
      <c r="B11" s="159" t="s">
        <v>47</v>
      </c>
      <c r="C11" s="9">
        <v>0</v>
      </c>
      <c r="D11" s="159">
        <v>1</v>
      </c>
      <c r="E11" s="9">
        <v>2</v>
      </c>
      <c r="F11" s="9" t="s">
        <v>11</v>
      </c>
      <c r="G11" s="10">
        <v>1</v>
      </c>
      <c r="H11" s="11">
        <f>G11/D11</f>
        <v>1</v>
      </c>
      <c r="I11" s="30"/>
      <c r="J11" s="11">
        <f t="shared" si="1"/>
        <v>0</v>
      </c>
      <c r="K11" s="30"/>
      <c r="L11" s="11">
        <f t="shared" si="2"/>
        <v>0</v>
      </c>
      <c r="M11" s="56" t="s">
        <v>146</v>
      </c>
      <c r="N11" s="27"/>
      <c r="O11" s="28"/>
      <c r="P11" s="181" t="s">
        <v>150</v>
      </c>
      <c r="Q11" s="67" t="s">
        <v>109</v>
      </c>
      <c r="R11" s="176"/>
    </row>
    <row r="12" spans="1:18" ht="351.75" customHeight="1" thickBot="1" x14ac:dyDescent="0.3">
      <c r="A12" s="253" t="s">
        <v>48</v>
      </c>
      <c r="B12" s="76" t="s">
        <v>83</v>
      </c>
      <c r="C12" s="9">
        <v>4</v>
      </c>
      <c r="D12" s="9">
        <v>4</v>
      </c>
      <c r="E12" s="9">
        <v>4</v>
      </c>
      <c r="F12" s="9" t="s">
        <v>49</v>
      </c>
      <c r="G12" s="10">
        <v>4</v>
      </c>
      <c r="H12" s="11">
        <f>G12/D12</f>
        <v>1</v>
      </c>
      <c r="I12" s="10"/>
      <c r="J12" s="11">
        <f t="shared" si="1"/>
        <v>0</v>
      </c>
      <c r="K12" s="10"/>
      <c r="L12" s="11">
        <f t="shared" si="2"/>
        <v>0</v>
      </c>
      <c r="M12" s="56" t="s">
        <v>183</v>
      </c>
      <c r="N12" s="32"/>
      <c r="O12" s="32"/>
      <c r="P12" s="188" t="s">
        <v>94</v>
      </c>
      <c r="Q12" s="22" t="s">
        <v>182</v>
      </c>
      <c r="R12" s="38"/>
    </row>
    <row r="13" spans="1:18" ht="228" customHeight="1" thickBot="1" x14ac:dyDescent="0.3">
      <c r="A13" s="253"/>
      <c r="B13" s="76" t="s">
        <v>50</v>
      </c>
      <c r="C13" s="9">
        <v>2</v>
      </c>
      <c r="D13" s="9">
        <v>1</v>
      </c>
      <c r="E13" s="9">
        <v>1</v>
      </c>
      <c r="F13" s="9" t="s">
        <v>49</v>
      </c>
      <c r="G13" s="10">
        <v>1</v>
      </c>
      <c r="H13" s="11">
        <f>G13/D13</f>
        <v>1</v>
      </c>
      <c r="I13" s="77"/>
      <c r="J13" s="11">
        <f t="shared" si="1"/>
        <v>0</v>
      </c>
      <c r="K13" s="10"/>
      <c r="L13" s="11">
        <f t="shared" si="2"/>
        <v>0</v>
      </c>
      <c r="M13" s="56" t="s">
        <v>147</v>
      </c>
      <c r="N13" s="27"/>
      <c r="O13" s="78"/>
      <c r="P13" s="188" t="s">
        <v>95</v>
      </c>
      <c r="Q13" s="22" t="s">
        <v>181</v>
      </c>
      <c r="R13" s="38"/>
    </row>
    <row r="14" spans="1:18" x14ac:dyDescent="0.25">
      <c r="A14" s="38"/>
      <c r="B14" s="38"/>
      <c r="C14" s="38"/>
      <c r="D14" s="38"/>
      <c r="E14" s="38"/>
      <c r="F14" s="38"/>
      <c r="G14" s="38"/>
      <c r="H14" s="178"/>
      <c r="I14" s="38"/>
      <c r="J14" s="38"/>
      <c r="K14" s="38"/>
      <c r="L14" s="38"/>
      <c r="M14" s="38"/>
      <c r="N14" s="38"/>
      <c r="O14" s="38"/>
      <c r="P14" s="38"/>
      <c r="Q14" s="38"/>
      <c r="R14" s="38"/>
    </row>
    <row r="15" spans="1:18" x14ac:dyDescent="0.25">
      <c r="A15" s="38"/>
      <c r="B15" s="38"/>
      <c r="C15" s="38"/>
      <c r="D15" s="38"/>
      <c r="E15" s="38"/>
      <c r="F15" s="218" t="s">
        <v>15</v>
      </c>
      <c r="G15" s="219"/>
      <c r="H15" s="39">
        <f>+AVERAGE(H8:H13)</f>
        <v>0.83333333333333337</v>
      </c>
      <c r="I15" s="57"/>
      <c r="J15" s="58">
        <f>+AVERAGE(J8:J10)</f>
        <v>0</v>
      </c>
      <c r="K15" s="38"/>
      <c r="L15" s="38"/>
      <c r="M15" s="38"/>
      <c r="N15" s="38"/>
      <c r="O15" s="38"/>
      <c r="P15" s="38"/>
      <c r="Q15" s="38"/>
      <c r="R15" s="38"/>
    </row>
    <row r="16" spans="1:18" x14ac:dyDescent="0.25">
      <c r="A16" s="38"/>
      <c r="B16" s="38"/>
      <c r="C16" s="38"/>
      <c r="D16" s="38"/>
      <c r="E16" s="38"/>
      <c r="F16" s="38"/>
      <c r="G16" s="38"/>
      <c r="H16" s="38"/>
      <c r="I16" s="38"/>
      <c r="J16" s="38"/>
      <c r="K16" s="38"/>
      <c r="L16" s="38"/>
      <c r="M16" s="38"/>
      <c r="N16" s="38"/>
      <c r="O16" s="38"/>
      <c r="P16" s="38"/>
      <c r="Q16" s="38"/>
      <c r="R16" s="38"/>
    </row>
    <row r="17" spans="1:18" x14ac:dyDescent="0.25">
      <c r="A17" s="38"/>
      <c r="B17" s="38"/>
      <c r="C17" s="38"/>
      <c r="D17" s="38"/>
      <c r="E17" s="38"/>
      <c r="F17" s="38"/>
      <c r="G17" s="38"/>
      <c r="H17" s="38"/>
      <c r="I17" s="38"/>
      <c r="J17" s="38"/>
      <c r="K17" s="38"/>
      <c r="L17" s="38"/>
      <c r="M17" s="38"/>
      <c r="N17" s="38"/>
      <c r="O17" s="38"/>
      <c r="P17" s="38"/>
      <c r="Q17" s="38"/>
      <c r="R17" s="38"/>
    </row>
    <row r="18" spans="1:18" x14ac:dyDescent="0.25">
      <c r="A18" s="38"/>
      <c r="B18" s="38"/>
      <c r="C18" s="38"/>
      <c r="D18" s="38"/>
      <c r="E18" s="38"/>
      <c r="F18" s="38"/>
      <c r="G18" s="38"/>
      <c r="H18" s="38"/>
      <c r="I18" s="38"/>
      <c r="J18" s="38"/>
      <c r="K18" s="38"/>
      <c r="L18" s="38"/>
      <c r="M18" s="38"/>
      <c r="N18" s="38"/>
      <c r="O18" s="38"/>
      <c r="P18" s="38"/>
      <c r="Q18" s="38"/>
      <c r="R18" s="38"/>
    </row>
    <row r="19" spans="1:18" x14ac:dyDescent="0.25">
      <c r="A19" s="38"/>
      <c r="B19" s="38"/>
      <c r="C19" s="38"/>
      <c r="D19" s="38"/>
      <c r="E19" s="38"/>
      <c r="F19" s="38"/>
      <c r="G19" s="38"/>
      <c r="H19" s="38"/>
      <c r="I19" s="38"/>
      <c r="J19" s="38"/>
      <c r="K19" s="38"/>
      <c r="L19" s="38"/>
      <c r="M19" s="38"/>
      <c r="N19" s="38"/>
      <c r="O19" s="38"/>
      <c r="P19" s="38"/>
      <c r="Q19" s="38"/>
      <c r="R19" s="38"/>
    </row>
    <row r="20" spans="1:18" x14ac:dyDescent="0.25">
      <c r="A20" s="38"/>
      <c r="B20" s="38"/>
      <c r="C20" s="38"/>
      <c r="D20" s="38"/>
      <c r="E20" s="38"/>
      <c r="F20" s="38"/>
      <c r="G20" s="38"/>
      <c r="H20" s="38"/>
      <c r="I20" s="38"/>
      <c r="J20" s="38"/>
      <c r="K20" s="38"/>
      <c r="L20" s="38"/>
      <c r="M20" s="38"/>
      <c r="N20" s="38"/>
      <c r="O20" s="38"/>
      <c r="P20" s="38"/>
      <c r="Q20" s="38"/>
      <c r="R20" s="38"/>
    </row>
  </sheetData>
  <mergeCells count="23">
    <mergeCell ref="C3:M3"/>
    <mergeCell ref="A12:A13"/>
    <mergeCell ref="P5:P7"/>
    <mergeCell ref="F15:G15"/>
    <mergeCell ref="G6:G7"/>
    <mergeCell ref="H6:H7"/>
    <mergeCell ref="A4:A7"/>
    <mergeCell ref="B4:B7"/>
    <mergeCell ref="C4:E6"/>
    <mergeCell ref="F4:F7"/>
    <mergeCell ref="G5:H5"/>
    <mergeCell ref="O5:O7"/>
    <mergeCell ref="I6:I7"/>
    <mergeCell ref="M5:M7"/>
    <mergeCell ref="I5:J5"/>
    <mergeCell ref="K5:L5"/>
    <mergeCell ref="A8:A11"/>
    <mergeCell ref="J6:J7"/>
    <mergeCell ref="N5:N7"/>
    <mergeCell ref="Q5:Q7"/>
    <mergeCell ref="G4:Q4"/>
    <mergeCell ref="K6:K7"/>
    <mergeCell ref="L6:L7"/>
  </mergeCells>
  <conditionalFormatting sqref="J10:J13">
    <cfRule type="cellIs" dxfId="32" priority="25" stopIfTrue="1" operator="greaterThan">
      <formula>0.66</formula>
    </cfRule>
    <cfRule type="cellIs" dxfId="31" priority="26" stopIfTrue="1" operator="between">
      <formula>0.34</formula>
      <formula>0.66</formula>
    </cfRule>
    <cfRule type="cellIs" dxfId="30" priority="27" stopIfTrue="1" operator="between">
      <formula>0</formula>
      <formula>0.33</formula>
    </cfRule>
  </conditionalFormatting>
  <conditionalFormatting sqref="H10:H11">
    <cfRule type="cellIs" dxfId="29" priority="22" stopIfTrue="1" operator="greaterThan">
      <formula>0.66</formula>
    </cfRule>
    <cfRule type="cellIs" dxfId="28" priority="23" stopIfTrue="1" operator="between">
      <formula>0.34</formula>
      <formula>0.66</formula>
    </cfRule>
    <cfRule type="cellIs" dxfId="27" priority="24" stopIfTrue="1" operator="between">
      <formula>0</formula>
      <formula>0.33</formula>
    </cfRule>
  </conditionalFormatting>
  <conditionalFormatting sqref="H12">
    <cfRule type="cellIs" dxfId="26" priority="19" stopIfTrue="1" operator="greaterThan">
      <formula>0.66</formula>
    </cfRule>
    <cfRule type="cellIs" dxfId="25" priority="20" stopIfTrue="1" operator="between">
      <formula>0.34</formula>
      <formula>0.66</formula>
    </cfRule>
    <cfRule type="cellIs" dxfId="24" priority="21" stopIfTrue="1" operator="between">
      <formula>0</formula>
      <formula>0.33</formula>
    </cfRule>
  </conditionalFormatting>
  <conditionalFormatting sqref="L10:L13">
    <cfRule type="cellIs" dxfId="23" priority="16" stopIfTrue="1" operator="greaterThan">
      <formula>0.66</formula>
    </cfRule>
    <cfRule type="cellIs" dxfId="22" priority="17" stopIfTrue="1" operator="between">
      <formula>0.34</formula>
      <formula>0.66</formula>
    </cfRule>
    <cfRule type="cellIs" dxfId="21" priority="18" stopIfTrue="1" operator="between">
      <formula>0</formula>
      <formula>0.33</formula>
    </cfRule>
  </conditionalFormatting>
  <conditionalFormatting sqref="L8">
    <cfRule type="cellIs" dxfId="20" priority="13" stopIfTrue="1" operator="greaterThan">
      <formula>0.66</formula>
    </cfRule>
    <cfRule type="cellIs" dxfId="19" priority="14" stopIfTrue="1" operator="between">
      <formula>0.34</formula>
      <formula>0.66</formula>
    </cfRule>
    <cfRule type="cellIs" dxfId="18" priority="15" stopIfTrue="1" operator="between">
      <formula>0</formula>
      <formula>0.33</formula>
    </cfRule>
  </conditionalFormatting>
  <conditionalFormatting sqref="H13">
    <cfRule type="cellIs" dxfId="17" priority="7" stopIfTrue="1" operator="greaterThan">
      <formula>0.66</formula>
    </cfRule>
    <cfRule type="cellIs" dxfId="16" priority="8" stopIfTrue="1" operator="between">
      <formula>0.34</formula>
      <formula>0.66</formula>
    </cfRule>
    <cfRule type="cellIs" dxfId="15" priority="9" stopIfTrue="1" operator="between">
      <formula>0</formula>
      <formula>0.33</formula>
    </cfRule>
  </conditionalFormatting>
  <conditionalFormatting sqref="H8:H9">
    <cfRule type="cellIs" dxfId="14" priority="4" stopIfTrue="1" operator="greaterThan">
      <formula>0.66</formula>
    </cfRule>
    <cfRule type="cellIs" dxfId="13" priority="5" stopIfTrue="1" operator="between">
      <formula>0.34</formula>
      <formula>0.66</formula>
    </cfRule>
    <cfRule type="cellIs" dxfId="12" priority="6" stopIfTrue="1" operator="between">
      <formula>0</formula>
      <formula>0.33</formula>
    </cfRule>
  </conditionalFormatting>
  <hyperlinks>
    <hyperlink ref="P12" r:id="rId1" display="https://sapienciagov.sharepoint.com/:f:/s/Bancodedocumentos/EhqpPa3PHRFEhBYRDunqfYsBAHy_REEd6PaBEis-YWMSEg?e=usamRH"/>
    <hyperlink ref="P13" r:id="rId2" display="https://sapienciagov.sharepoint.com/:f:/s/Bancodedocumentos/EoMrbHOSd2dHv-2sHRygSwkBM28qlboWyFkWJQeXPgmdrA?e=UIhsW8"/>
    <hyperlink ref="P8" r:id="rId3" display="https://sapienciagov.sharepoint.com/:b:/s/Bancodedocumentos/EUY8HCeLuk1HsarpZvuDDIABzyN8mBXP4oiLHcALpuYHoQ?e=Aij9ER"/>
    <hyperlink ref="P11" r:id="rId4"/>
    <hyperlink ref="P9" r:id="rId5"/>
  </hyperlinks>
  <pageMargins left="0.7" right="0.7" top="0.75" bottom="0.75" header="0.3" footer="0.3"/>
  <pageSetup paperSize="9" orientation="portrait" r:id="rId6"/>
  <drawing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R25"/>
  <sheetViews>
    <sheetView zoomScale="90" zoomScaleNormal="90" workbookViewId="0">
      <pane ySplit="7" topLeftCell="A14" activePane="bottomLeft" state="frozen"/>
      <selection pane="bottomLeft" activeCell="B14" sqref="B14"/>
    </sheetView>
  </sheetViews>
  <sheetFormatPr baseColWidth="10" defaultColWidth="11.42578125" defaultRowHeight="15" x14ac:dyDescent="0.25"/>
  <cols>
    <col min="1" max="1" width="23.7109375" style="3" customWidth="1"/>
    <col min="2" max="2" width="29.140625" style="3" customWidth="1"/>
    <col min="3" max="3" width="8.42578125" style="3" customWidth="1"/>
    <col min="4" max="4" width="8.140625" style="3" customWidth="1"/>
    <col min="5" max="5" width="9.28515625" style="3" customWidth="1"/>
    <col min="6" max="6" width="17" style="3" customWidth="1"/>
    <col min="7" max="7" width="11.28515625" style="3" customWidth="1"/>
    <col min="8" max="8" width="10.5703125" style="3" customWidth="1"/>
    <col min="9" max="12" width="8.7109375" style="3" hidden="1" customWidth="1"/>
    <col min="13" max="13" width="90.5703125" style="3" customWidth="1"/>
    <col min="14" max="14" width="55.28515625" style="3" hidden="1" customWidth="1"/>
    <col min="15" max="15" width="41.42578125" style="3" hidden="1" customWidth="1"/>
    <col min="16" max="16" width="14.140625" style="3" customWidth="1"/>
    <col min="17" max="17" width="48.42578125" style="3" customWidth="1"/>
    <col min="18" max="18" width="15.85546875" style="3" customWidth="1"/>
    <col min="19" max="16384" width="11.42578125" style="3"/>
  </cols>
  <sheetData>
    <row r="1" spans="1:18" ht="22.5" customHeight="1" x14ac:dyDescent="0.25">
      <c r="A1" s="133"/>
      <c r="B1" s="134"/>
      <c r="C1" s="135" t="s">
        <v>110</v>
      </c>
      <c r="D1" s="134"/>
      <c r="E1" s="134"/>
      <c r="F1" s="134"/>
      <c r="G1" s="134"/>
      <c r="H1" s="134"/>
      <c r="I1" s="134"/>
      <c r="J1" s="134"/>
      <c r="K1" s="134"/>
      <c r="L1" s="134"/>
      <c r="M1" s="136"/>
      <c r="N1" s="134"/>
      <c r="O1" s="137"/>
      <c r="P1" s="138"/>
      <c r="Q1" s="139"/>
      <c r="R1" s="79"/>
    </row>
    <row r="2" spans="1:18" x14ac:dyDescent="0.2">
      <c r="A2" s="140"/>
      <c r="B2" s="126"/>
      <c r="C2" s="141"/>
      <c r="D2" s="126"/>
      <c r="E2" s="126"/>
      <c r="F2" s="126"/>
      <c r="G2" s="126"/>
      <c r="H2" s="126"/>
      <c r="I2" s="126"/>
      <c r="J2" s="126"/>
      <c r="K2" s="126"/>
      <c r="L2" s="126"/>
      <c r="M2" s="124"/>
      <c r="N2" s="126"/>
      <c r="O2" s="142"/>
      <c r="P2" s="124"/>
      <c r="Q2" s="143"/>
      <c r="R2" s="79"/>
    </row>
    <row r="3" spans="1:18" ht="39" customHeight="1" thickBot="1" x14ac:dyDescent="0.25">
      <c r="A3" s="144"/>
      <c r="B3" s="145"/>
      <c r="C3" s="237" t="s">
        <v>62</v>
      </c>
      <c r="D3" s="237"/>
      <c r="E3" s="237"/>
      <c r="F3" s="237"/>
      <c r="G3" s="237"/>
      <c r="H3" s="237"/>
      <c r="I3" s="237"/>
      <c r="J3" s="237"/>
      <c r="K3" s="237"/>
      <c r="L3" s="237"/>
      <c r="M3" s="237"/>
      <c r="N3" s="145"/>
      <c r="O3" s="146"/>
      <c r="P3" s="147"/>
      <c r="Q3" s="148"/>
      <c r="R3" s="79"/>
    </row>
    <row r="4" spans="1:18" ht="15" customHeight="1" x14ac:dyDescent="0.2">
      <c r="A4" s="201" t="s">
        <v>1</v>
      </c>
      <c r="B4" s="204" t="s">
        <v>2</v>
      </c>
      <c r="C4" s="207" t="s">
        <v>3</v>
      </c>
      <c r="D4" s="208"/>
      <c r="E4" s="209"/>
      <c r="F4" s="204" t="s">
        <v>4</v>
      </c>
      <c r="G4" s="227" t="s">
        <v>0</v>
      </c>
      <c r="H4" s="227"/>
      <c r="I4" s="227"/>
      <c r="J4" s="227"/>
      <c r="K4" s="227"/>
      <c r="L4" s="227"/>
      <c r="M4" s="227"/>
      <c r="N4" s="227"/>
      <c r="O4" s="227"/>
      <c r="P4" s="227"/>
      <c r="Q4" s="228"/>
      <c r="R4" s="79"/>
    </row>
    <row r="5" spans="1:18" ht="15" customHeight="1" x14ac:dyDescent="0.2">
      <c r="A5" s="202"/>
      <c r="B5" s="205"/>
      <c r="C5" s="210"/>
      <c r="D5" s="211"/>
      <c r="E5" s="212"/>
      <c r="F5" s="205"/>
      <c r="G5" s="247">
        <v>11658</v>
      </c>
      <c r="H5" s="248"/>
      <c r="I5" s="247">
        <v>11536</v>
      </c>
      <c r="J5" s="248"/>
      <c r="K5" s="249">
        <v>11658</v>
      </c>
      <c r="L5" s="250"/>
      <c r="M5" s="244" t="s">
        <v>111</v>
      </c>
      <c r="N5" s="241" t="s">
        <v>20</v>
      </c>
      <c r="O5" s="241" t="s">
        <v>21</v>
      </c>
      <c r="P5" s="244" t="s">
        <v>143</v>
      </c>
      <c r="Q5" s="239" t="s">
        <v>113</v>
      </c>
      <c r="R5" s="79"/>
    </row>
    <row r="6" spans="1:18" ht="15" customHeight="1" x14ac:dyDescent="0.25">
      <c r="A6" s="202"/>
      <c r="B6" s="205"/>
      <c r="C6" s="213"/>
      <c r="D6" s="214"/>
      <c r="E6" s="215"/>
      <c r="F6" s="205"/>
      <c r="G6" s="244" t="s">
        <v>5</v>
      </c>
      <c r="H6" s="244" t="s">
        <v>6</v>
      </c>
      <c r="I6" s="244" t="s">
        <v>5</v>
      </c>
      <c r="J6" s="244" t="s">
        <v>6</v>
      </c>
      <c r="K6" s="244" t="s">
        <v>5</v>
      </c>
      <c r="L6" s="244" t="s">
        <v>6</v>
      </c>
      <c r="M6" s="245"/>
      <c r="N6" s="242"/>
      <c r="O6" s="242"/>
      <c r="P6" s="245"/>
      <c r="Q6" s="240"/>
      <c r="R6" s="79"/>
    </row>
    <row r="7" spans="1:18" ht="15" customHeight="1" thickBot="1" x14ac:dyDescent="0.3">
      <c r="A7" s="203"/>
      <c r="B7" s="206"/>
      <c r="C7" s="149">
        <v>11049</v>
      </c>
      <c r="D7" s="149">
        <v>11536</v>
      </c>
      <c r="E7" s="150">
        <v>11658</v>
      </c>
      <c r="F7" s="206"/>
      <c r="G7" s="246"/>
      <c r="H7" s="246"/>
      <c r="I7" s="246"/>
      <c r="J7" s="246"/>
      <c r="K7" s="246"/>
      <c r="L7" s="246"/>
      <c r="M7" s="246"/>
      <c r="N7" s="243"/>
      <c r="O7" s="243"/>
      <c r="P7" s="246" t="s">
        <v>61</v>
      </c>
      <c r="Q7" s="252" t="s">
        <v>61</v>
      </c>
      <c r="R7" s="79"/>
    </row>
    <row r="8" spans="1:18" ht="148.5" customHeight="1" x14ac:dyDescent="0.25">
      <c r="A8" s="162" t="s">
        <v>51</v>
      </c>
      <c r="B8" s="154" t="s">
        <v>84</v>
      </c>
      <c r="C8" s="163">
        <v>2</v>
      </c>
      <c r="D8" s="163">
        <v>2</v>
      </c>
      <c r="E8" s="80">
        <v>2</v>
      </c>
      <c r="F8" s="9" t="s">
        <v>9</v>
      </c>
      <c r="G8" s="10">
        <v>2</v>
      </c>
      <c r="H8" s="11">
        <f>G8/D8</f>
        <v>1</v>
      </c>
      <c r="I8" s="20"/>
      <c r="J8" s="11">
        <f t="shared" ref="J8:J14" si="0">I8/D8</f>
        <v>0</v>
      </c>
      <c r="K8" s="10"/>
      <c r="L8" s="11">
        <f t="shared" ref="L8:L14" si="1">K8/E8</f>
        <v>0</v>
      </c>
      <c r="M8" s="189" t="s">
        <v>151</v>
      </c>
      <c r="N8" s="31"/>
      <c r="O8" s="31"/>
      <c r="P8" s="181" t="s">
        <v>157</v>
      </c>
      <c r="Q8" s="22" t="s">
        <v>185</v>
      </c>
      <c r="R8" s="79"/>
    </row>
    <row r="9" spans="1:18" ht="250.5" customHeight="1" x14ac:dyDescent="0.25">
      <c r="A9" s="251" t="s">
        <v>52</v>
      </c>
      <c r="B9" s="159" t="s">
        <v>85</v>
      </c>
      <c r="C9" s="164">
        <v>1</v>
      </c>
      <c r="D9" s="164">
        <v>1</v>
      </c>
      <c r="E9" s="81">
        <v>1</v>
      </c>
      <c r="F9" s="9" t="s">
        <v>8</v>
      </c>
      <c r="G9" s="19">
        <v>1</v>
      </c>
      <c r="H9" s="11">
        <f t="shared" ref="H9:H14" si="2">G9/D9</f>
        <v>1</v>
      </c>
      <c r="I9" s="30"/>
      <c r="J9" s="11">
        <f t="shared" si="0"/>
        <v>0</v>
      </c>
      <c r="K9" s="30"/>
      <c r="L9" s="11">
        <f t="shared" si="1"/>
        <v>0</v>
      </c>
      <c r="M9" s="190" t="s">
        <v>152</v>
      </c>
      <c r="N9" s="152" t="s">
        <v>91</v>
      </c>
      <c r="O9" s="25"/>
      <c r="P9" s="181" t="s">
        <v>158</v>
      </c>
      <c r="Q9" s="12" t="s">
        <v>101</v>
      </c>
      <c r="R9" s="155"/>
    </row>
    <row r="10" spans="1:18" ht="333.75" customHeight="1" x14ac:dyDescent="0.25">
      <c r="A10" s="251"/>
      <c r="B10" s="159" t="s">
        <v>86</v>
      </c>
      <c r="C10" s="164">
        <v>1</v>
      </c>
      <c r="D10" s="164">
        <v>1</v>
      </c>
      <c r="E10" s="81">
        <v>1</v>
      </c>
      <c r="F10" s="9" t="s">
        <v>8</v>
      </c>
      <c r="G10" s="19">
        <v>1</v>
      </c>
      <c r="H10" s="11">
        <f t="shared" si="2"/>
        <v>1</v>
      </c>
      <c r="I10" s="10"/>
      <c r="J10" s="11">
        <f t="shared" si="0"/>
        <v>0</v>
      </c>
      <c r="K10" s="10"/>
      <c r="L10" s="11">
        <f t="shared" si="1"/>
        <v>0</v>
      </c>
      <c r="M10" s="190" t="s">
        <v>153</v>
      </c>
      <c r="N10" s="152" t="s">
        <v>91</v>
      </c>
      <c r="O10" s="25"/>
      <c r="P10" s="181" t="s">
        <v>159</v>
      </c>
      <c r="Q10" s="12" t="s">
        <v>186</v>
      </c>
      <c r="R10" s="155"/>
    </row>
    <row r="11" spans="1:18" ht="409.5" x14ac:dyDescent="0.25">
      <c r="A11" s="159" t="s">
        <v>53</v>
      </c>
      <c r="B11" s="159" t="s">
        <v>54</v>
      </c>
      <c r="C11" s="165">
        <v>0</v>
      </c>
      <c r="D11" s="165">
        <v>1</v>
      </c>
      <c r="E11" s="82">
        <v>1</v>
      </c>
      <c r="F11" s="9" t="s">
        <v>55</v>
      </c>
      <c r="G11" s="19">
        <v>1</v>
      </c>
      <c r="H11" s="11">
        <f t="shared" si="2"/>
        <v>1</v>
      </c>
      <c r="I11" s="10"/>
      <c r="J11" s="11">
        <f t="shared" si="0"/>
        <v>0</v>
      </c>
      <c r="K11" s="10"/>
      <c r="L11" s="11">
        <f t="shared" si="1"/>
        <v>0</v>
      </c>
      <c r="M11" s="190" t="s">
        <v>154</v>
      </c>
      <c r="N11" s="152" t="s">
        <v>91</v>
      </c>
      <c r="O11" s="25"/>
      <c r="P11" s="186" t="s">
        <v>141</v>
      </c>
      <c r="Q11" s="12" t="s">
        <v>187</v>
      </c>
      <c r="R11" s="155"/>
    </row>
    <row r="12" spans="1:18" ht="246" customHeight="1" x14ac:dyDescent="0.25">
      <c r="A12" s="18" t="s">
        <v>56</v>
      </c>
      <c r="B12" s="76" t="s">
        <v>57</v>
      </c>
      <c r="C12" s="173">
        <v>3</v>
      </c>
      <c r="D12" s="173">
        <v>7</v>
      </c>
      <c r="E12" s="83">
        <v>7</v>
      </c>
      <c r="F12" s="9" t="s">
        <v>13</v>
      </c>
      <c r="G12" s="42">
        <v>0</v>
      </c>
      <c r="H12" s="11">
        <f t="shared" si="2"/>
        <v>0</v>
      </c>
      <c r="I12" s="10"/>
      <c r="J12" s="11">
        <f t="shared" si="0"/>
        <v>0</v>
      </c>
      <c r="K12" s="10"/>
      <c r="L12" s="11">
        <f t="shared" si="1"/>
        <v>0</v>
      </c>
      <c r="M12" s="180" t="s">
        <v>100</v>
      </c>
      <c r="N12" s="152" t="s">
        <v>91</v>
      </c>
      <c r="O12" s="25"/>
      <c r="P12" s="191"/>
      <c r="Q12" s="12" t="s">
        <v>102</v>
      </c>
      <c r="R12" s="155"/>
    </row>
    <row r="13" spans="1:18" ht="369.75" x14ac:dyDescent="0.25">
      <c r="A13" s="159" t="s">
        <v>58</v>
      </c>
      <c r="B13" s="159" t="s">
        <v>59</v>
      </c>
      <c r="C13" s="166">
        <v>0</v>
      </c>
      <c r="D13" s="166">
        <v>2</v>
      </c>
      <c r="E13" s="83">
        <v>1</v>
      </c>
      <c r="F13" s="9" t="s">
        <v>13</v>
      </c>
      <c r="G13" s="10">
        <v>2</v>
      </c>
      <c r="H13" s="11">
        <f t="shared" si="2"/>
        <v>1</v>
      </c>
      <c r="I13" s="10"/>
      <c r="J13" s="11">
        <f t="shared" si="0"/>
        <v>0</v>
      </c>
      <c r="K13" s="10"/>
      <c r="L13" s="11">
        <f t="shared" si="1"/>
        <v>0</v>
      </c>
      <c r="M13" s="191" t="s">
        <v>155</v>
      </c>
      <c r="N13" s="152" t="s">
        <v>91</v>
      </c>
      <c r="O13" s="25"/>
      <c r="P13" s="181" t="s">
        <v>161</v>
      </c>
      <c r="Q13" s="67" t="s">
        <v>188</v>
      </c>
      <c r="R13" s="155"/>
    </row>
    <row r="14" spans="1:18" ht="197.25" customHeight="1" thickBot="1" x14ac:dyDescent="0.3">
      <c r="A14" s="159" t="s">
        <v>60</v>
      </c>
      <c r="B14" s="161" t="s">
        <v>87</v>
      </c>
      <c r="C14" s="167">
        <v>1</v>
      </c>
      <c r="D14" s="167">
        <v>1</v>
      </c>
      <c r="E14" s="84">
        <v>1</v>
      </c>
      <c r="F14" s="9" t="s">
        <v>13</v>
      </c>
      <c r="G14" s="19">
        <v>1</v>
      </c>
      <c r="H14" s="11">
        <f t="shared" si="2"/>
        <v>1</v>
      </c>
      <c r="I14" s="10"/>
      <c r="J14" s="11">
        <f t="shared" si="0"/>
        <v>0</v>
      </c>
      <c r="K14" s="10"/>
      <c r="L14" s="11">
        <f t="shared" si="1"/>
        <v>0</v>
      </c>
      <c r="M14" s="32" t="s">
        <v>156</v>
      </c>
      <c r="N14" s="152" t="s">
        <v>91</v>
      </c>
      <c r="O14" s="25"/>
      <c r="P14" s="191" t="s">
        <v>160</v>
      </c>
      <c r="Q14" s="67" t="s">
        <v>189</v>
      </c>
      <c r="R14" s="175"/>
    </row>
    <row r="15" spans="1:18" x14ac:dyDescent="0.25">
      <c r="A15" s="79"/>
      <c r="B15" s="79"/>
      <c r="C15" s="79"/>
      <c r="D15" s="79"/>
      <c r="E15" s="79"/>
      <c r="F15" s="79"/>
      <c r="G15" s="79"/>
      <c r="H15" s="79"/>
      <c r="I15" s="79"/>
      <c r="J15" s="79"/>
      <c r="K15" s="79"/>
      <c r="L15" s="79"/>
      <c r="M15" s="79"/>
      <c r="N15" s="79"/>
      <c r="O15" s="79"/>
      <c r="P15" s="79"/>
      <c r="Q15" s="79"/>
      <c r="R15" s="79"/>
    </row>
    <row r="16" spans="1:18" ht="38.25" customHeight="1" x14ac:dyDescent="0.2">
      <c r="A16" s="79"/>
      <c r="B16" s="79"/>
      <c r="C16" s="79"/>
      <c r="D16" s="79"/>
      <c r="E16" s="79"/>
      <c r="F16" s="254" t="s">
        <v>15</v>
      </c>
      <c r="G16" s="255"/>
      <c r="H16" s="39">
        <f>+AVERAGE(H8:H14)</f>
        <v>0.8571428571428571</v>
      </c>
      <c r="I16" s="79"/>
      <c r="J16" s="79"/>
      <c r="K16" s="79"/>
      <c r="L16" s="79"/>
      <c r="M16" s="79"/>
      <c r="N16" s="79"/>
      <c r="O16" s="79"/>
      <c r="P16" s="79"/>
      <c r="Q16" s="79"/>
      <c r="R16" s="79"/>
    </row>
    <row r="17" spans="1:18" x14ac:dyDescent="0.25">
      <c r="A17" s="79"/>
      <c r="B17" s="79"/>
      <c r="C17" s="79"/>
      <c r="D17" s="79"/>
      <c r="E17" s="79"/>
      <c r="F17" s="79"/>
      <c r="G17" s="79"/>
      <c r="H17" s="79"/>
      <c r="I17" s="79"/>
      <c r="J17" s="79"/>
      <c r="K17" s="79"/>
      <c r="L17" s="79"/>
      <c r="M17" s="79"/>
      <c r="N17" s="79"/>
      <c r="O17" s="79"/>
      <c r="P17" s="79"/>
      <c r="Q17" s="79"/>
      <c r="R17" s="79"/>
    </row>
    <row r="18" spans="1:18" x14ac:dyDescent="0.25">
      <c r="A18" s="79"/>
      <c r="B18" s="79"/>
      <c r="C18" s="79"/>
      <c r="D18" s="79"/>
      <c r="E18" s="79"/>
      <c r="F18" s="79"/>
      <c r="G18" s="79"/>
      <c r="H18" s="79"/>
      <c r="I18" s="79"/>
      <c r="J18" s="79"/>
      <c r="K18" s="79"/>
      <c r="L18" s="79"/>
      <c r="M18" s="79"/>
      <c r="N18" s="79"/>
      <c r="O18" s="79"/>
      <c r="P18" s="79"/>
      <c r="Q18" s="79"/>
      <c r="R18" s="79"/>
    </row>
    <row r="19" spans="1:18" x14ac:dyDescent="0.25">
      <c r="A19" s="79"/>
      <c r="B19" s="79"/>
      <c r="C19" s="79"/>
      <c r="D19" s="79"/>
      <c r="E19" s="79"/>
      <c r="F19" s="79"/>
      <c r="G19" s="79"/>
      <c r="H19" s="79"/>
      <c r="I19" s="79"/>
      <c r="J19" s="79"/>
      <c r="K19" s="79"/>
      <c r="L19" s="79"/>
      <c r="M19" s="79"/>
      <c r="N19" s="79"/>
      <c r="O19" s="79"/>
      <c r="P19" s="79"/>
      <c r="Q19" s="79"/>
      <c r="R19" s="79"/>
    </row>
    <row r="20" spans="1:18" x14ac:dyDescent="0.25">
      <c r="A20" s="79"/>
      <c r="B20" s="79"/>
      <c r="C20" s="79"/>
      <c r="D20" s="79"/>
      <c r="E20" s="79"/>
      <c r="F20" s="79"/>
      <c r="G20" s="79"/>
      <c r="H20" s="79"/>
      <c r="I20" s="79"/>
      <c r="J20" s="79"/>
      <c r="K20" s="79"/>
      <c r="L20" s="79"/>
      <c r="M20" s="79"/>
      <c r="N20" s="79"/>
      <c r="O20" s="79"/>
      <c r="P20" s="79"/>
      <c r="Q20" s="79"/>
      <c r="R20" s="79"/>
    </row>
    <row r="21" spans="1:18" x14ac:dyDescent="0.25">
      <c r="A21" s="79"/>
      <c r="B21" s="79"/>
      <c r="C21" s="79"/>
      <c r="D21" s="79"/>
      <c r="E21" s="79"/>
      <c r="F21" s="79"/>
      <c r="G21" s="79"/>
      <c r="H21" s="79"/>
      <c r="I21" s="79"/>
      <c r="J21" s="79"/>
      <c r="K21" s="79"/>
      <c r="L21" s="79"/>
      <c r="M21" s="79"/>
      <c r="N21" s="79"/>
      <c r="O21" s="79"/>
      <c r="P21" s="79"/>
      <c r="Q21" s="79"/>
      <c r="R21" s="79"/>
    </row>
    <row r="22" spans="1:18" x14ac:dyDescent="0.25">
      <c r="A22" s="79"/>
      <c r="B22" s="79"/>
      <c r="C22" s="79"/>
      <c r="D22" s="79"/>
      <c r="E22" s="79"/>
      <c r="F22" s="79"/>
      <c r="G22" s="79"/>
      <c r="H22" s="79"/>
      <c r="I22" s="79"/>
      <c r="J22" s="79"/>
      <c r="K22" s="79"/>
      <c r="L22" s="79"/>
      <c r="M22" s="79"/>
      <c r="N22" s="79"/>
      <c r="O22" s="79"/>
      <c r="P22" s="79"/>
      <c r="Q22" s="79"/>
      <c r="R22" s="79"/>
    </row>
    <row r="23" spans="1:18" x14ac:dyDescent="0.25">
      <c r="A23" s="79"/>
      <c r="B23" s="79"/>
      <c r="C23" s="79"/>
      <c r="D23" s="79"/>
      <c r="E23" s="79"/>
      <c r="F23" s="79"/>
      <c r="G23" s="79"/>
      <c r="H23" s="79"/>
      <c r="I23" s="79"/>
      <c r="J23" s="79"/>
      <c r="K23" s="79"/>
      <c r="L23" s="79"/>
      <c r="M23" s="79"/>
      <c r="N23" s="79"/>
      <c r="O23" s="79"/>
      <c r="P23" s="79"/>
      <c r="Q23" s="79"/>
      <c r="R23" s="79"/>
    </row>
    <row r="24" spans="1:18" x14ac:dyDescent="0.25">
      <c r="A24" s="79"/>
      <c r="B24" s="79"/>
      <c r="C24" s="79"/>
      <c r="D24" s="79"/>
      <c r="E24" s="79"/>
      <c r="F24" s="79"/>
      <c r="G24" s="79"/>
      <c r="H24" s="79"/>
      <c r="I24" s="79"/>
      <c r="J24" s="79"/>
      <c r="K24" s="79"/>
      <c r="L24" s="79"/>
      <c r="M24" s="79"/>
      <c r="N24" s="79"/>
      <c r="O24" s="79"/>
      <c r="P24" s="79"/>
      <c r="Q24" s="79"/>
      <c r="R24" s="79"/>
    </row>
    <row r="25" spans="1:18" x14ac:dyDescent="0.2">
      <c r="A25" s="79"/>
      <c r="B25" s="79"/>
      <c r="C25" s="79"/>
      <c r="D25" s="79"/>
      <c r="E25" s="79"/>
      <c r="F25" s="79"/>
      <c r="G25" s="79"/>
      <c r="H25" s="79"/>
      <c r="I25" s="57"/>
      <c r="J25" s="58" t="e">
        <f>+AVERAGE(#REF!)</f>
        <v>#REF!</v>
      </c>
      <c r="K25" s="79"/>
      <c r="L25" s="79"/>
      <c r="M25" s="79"/>
      <c r="N25" s="79"/>
      <c r="O25" s="79"/>
      <c r="P25" s="79"/>
      <c r="Q25" s="79"/>
      <c r="R25" s="79"/>
    </row>
  </sheetData>
  <mergeCells count="22">
    <mergeCell ref="C3:M3"/>
    <mergeCell ref="A9:A10"/>
    <mergeCell ref="G6:G7"/>
    <mergeCell ref="O5:O7"/>
    <mergeCell ref="K5:L5"/>
    <mergeCell ref="M5:M7"/>
    <mergeCell ref="A4:A7"/>
    <mergeCell ref="B4:B7"/>
    <mergeCell ref="C4:E6"/>
    <mergeCell ref="F4:F7"/>
    <mergeCell ref="G5:H5"/>
    <mergeCell ref="N5:N7"/>
    <mergeCell ref="K6:K7"/>
    <mergeCell ref="L6:L7"/>
    <mergeCell ref="Q5:Q7"/>
    <mergeCell ref="P5:P7"/>
    <mergeCell ref="G4:Q4"/>
    <mergeCell ref="F16:G16"/>
    <mergeCell ref="H6:H7"/>
    <mergeCell ref="I6:I7"/>
    <mergeCell ref="I5:J5"/>
    <mergeCell ref="J6:J7"/>
  </mergeCells>
  <conditionalFormatting sqref="J8:J14 L8:L14">
    <cfRule type="cellIs" dxfId="11" priority="25" stopIfTrue="1" operator="greaterThan">
      <formula>0.66</formula>
    </cfRule>
    <cfRule type="cellIs" dxfId="10" priority="26" stopIfTrue="1" operator="between">
      <formula>0.34</formula>
      <formula>0.66</formula>
    </cfRule>
    <cfRule type="cellIs" dxfId="9" priority="27" stopIfTrue="1" operator="between">
      <formula>0</formula>
      <formula>0.33</formula>
    </cfRule>
  </conditionalFormatting>
  <conditionalFormatting sqref="H8:H14">
    <cfRule type="cellIs" dxfId="8" priority="22" stopIfTrue="1" operator="greaterThan">
      <formula>0.66</formula>
    </cfRule>
    <cfRule type="cellIs" dxfId="7" priority="23" stopIfTrue="1" operator="between">
      <formula>0.34</formula>
      <formula>0.66</formula>
    </cfRule>
    <cfRule type="cellIs" dxfId="6" priority="24" stopIfTrue="1" operator="between">
      <formula>0</formula>
      <formula>0.33</formula>
    </cfRule>
  </conditionalFormatting>
  <hyperlinks>
    <hyperlink ref="P13" r:id="rId1" display="https://sapienciagov-my.sharepoint.com/:b:/g/personal/observatorio_sapiencia_gov_co/ERt4aTLNh0xEl6wHnxGFwQgBVIZqECqXz5kDR-ij4X1pmw?e=uDVRCb_x000a_"/>
    <hyperlink ref="P8" r:id="rId2"/>
    <hyperlink ref="P10" r:id="rId3"/>
    <hyperlink ref="P11" r:id="rId4" display="https://sapienciagov.sharepoint.com/:f:/s/Bancodedocumentos/EmMsWS6FBNpElYxw7aiZQNkByG6xLR48NZtHRxw-A2marQ?e=XfW9CF"/>
    <hyperlink ref="P9" r:id="rId5"/>
  </hyperlinks>
  <pageMargins left="0.7" right="0.7" top="0.75" bottom="0.75" header="0.3" footer="0.3"/>
  <pageSetup orientation="portrait" r:id="rId6"/>
  <drawing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S18"/>
  <sheetViews>
    <sheetView zoomScale="90" zoomScaleNormal="90" workbookViewId="0">
      <pane ySplit="7" topLeftCell="A8" activePane="bottomLeft" state="frozen"/>
      <selection pane="bottomLeft" activeCell="Q8" sqref="Q8"/>
    </sheetView>
  </sheetViews>
  <sheetFormatPr baseColWidth="10" defaultColWidth="11.42578125" defaultRowHeight="15" x14ac:dyDescent="0.25"/>
  <cols>
    <col min="1" max="1" width="36.8554687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7" width="10.28515625" style="1" customWidth="1"/>
    <col min="8" max="8" width="11.140625" style="1" customWidth="1"/>
    <col min="9" max="12" width="8.7109375" style="1" hidden="1" customWidth="1"/>
    <col min="13" max="13" width="65.85546875" style="1" customWidth="1"/>
    <col min="14" max="14" width="84.85546875" style="1" hidden="1" customWidth="1"/>
    <col min="15" max="15" width="46" style="1" hidden="1" customWidth="1"/>
    <col min="16" max="16" width="14.140625" style="1" customWidth="1"/>
    <col min="17" max="17" width="49.7109375" style="1" customWidth="1"/>
    <col min="18" max="18" width="15.28515625" style="1" customWidth="1"/>
    <col min="19" max="16384" width="11.42578125" style="1"/>
  </cols>
  <sheetData>
    <row r="1" spans="1:19" ht="23.25" customHeight="1" x14ac:dyDescent="0.25">
      <c r="A1" s="133"/>
      <c r="B1" s="134"/>
      <c r="C1" s="135" t="s">
        <v>110</v>
      </c>
      <c r="D1" s="134"/>
      <c r="E1" s="134"/>
      <c r="F1" s="134"/>
      <c r="G1" s="134"/>
      <c r="H1" s="134"/>
      <c r="I1" s="134"/>
      <c r="J1" s="134"/>
      <c r="K1" s="134"/>
      <c r="L1" s="134"/>
      <c r="M1" s="136"/>
      <c r="N1" s="134"/>
      <c r="O1" s="137"/>
      <c r="P1" s="138"/>
      <c r="Q1" s="139"/>
      <c r="R1" s="38"/>
    </row>
    <row r="2" spans="1:19" x14ac:dyDescent="0.25">
      <c r="A2" s="140"/>
      <c r="B2" s="126"/>
      <c r="C2" s="141"/>
      <c r="D2" s="126"/>
      <c r="E2" s="126"/>
      <c r="F2" s="126"/>
      <c r="G2" s="126"/>
      <c r="H2" s="126"/>
      <c r="I2" s="126"/>
      <c r="J2" s="126"/>
      <c r="K2" s="126"/>
      <c r="L2" s="126"/>
      <c r="M2" s="124"/>
      <c r="N2" s="126"/>
      <c r="O2" s="142"/>
      <c r="P2" s="124"/>
      <c r="Q2" s="143"/>
      <c r="R2" s="38"/>
    </row>
    <row r="3" spans="1:19" ht="31.5" customHeight="1" thickBot="1" x14ac:dyDescent="0.3">
      <c r="A3" s="144"/>
      <c r="B3" s="145"/>
      <c r="C3" s="256" t="s">
        <v>63</v>
      </c>
      <c r="D3" s="256"/>
      <c r="E3" s="256"/>
      <c r="F3" s="256"/>
      <c r="G3" s="256"/>
      <c r="H3" s="256"/>
      <c r="I3" s="256"/>
      <c r="J3" s="256"/>
      <c r="K3" s="256"/>
      <c r="L3" s="256"/>
      <c r="M3" s="256"/>
      <c r="N3" s="145"/>
      <c r="O3" s="146"/>
      <c r="P3" s="147"/>
      <c r="Q3" s="148"/>
      <c r="R3" s="38"/>
    </row>
    <row r="4" spans="1:19" ht="15" customHeight="1" x14ac:dyDescent="0.25">
      <c r="A4" s="201" t="s">
        <v>1</v>
      </c>
      <c r="B4" s="204" t="s">
        <v>2</v>
      </c>
      <c r="C4" s="207" t="s">
        <v>3</v>
      </c>
      <c r="D4" s="208"/>
      <c r="E4" s="209"/>
      <c r="F4" s="204" t="s">
        <v>4</v>
      </c>
      <c r="G4" s="227" t="s">
        <v>0</v>
      </c>
      <c r="H4" s="227"/>
      <c r="I4" s="227"/>
      <c r="J4" s="227"/>
      <c r="K4" s="227"/>
      <c r="L4" s="227"/>
      <c r="M4" s="227"/>
      <c r="N4" s="227"/>
      <c r="O4" s="227"/>
      <c r="P4" s="227"/>
      <c r="Q4" s="228"/>
      <c r="R4" s="38"/>
    </row>
    <row r="5" spans="1:19" ht="15" customHeight="1" x14ac:dyDescent="0.25">
      <c r="A5" s="202"/>
      <c r="B5" s="205"/>
      <c r="C5" s="210"/>
      <c r="D5" s="211"/>
      <c r="E5" s="212"/>
      <c r="F5" s="205"/>
      <c r="G5" s="247">
        <v>11658</v>
      </c>
      <c r="H5" s="248"/>
      <c r="I5" s="247">
        <v>11536</v>
      </c>
      <c r="J5" s="248"/>
      <c r="K5" s="249">
        <v>11658</v>
      </c>
      <c r="L5" s="250"/>
      <c r="M5" s="244" t="s">
        <v>111</v>
      </c>
      <c r="N5" s="241" t="s">
        <v>20</v>
      </c>
      <c r="O5" s="241" t="s">
        <v>21</v>
      </c>
      <c r="P5" s="244" t="s">
        <v>143</v>
      </c>
      <c r="Q5" s="239" t="s">
        <v>113</v>
      </c>
      <c r="R5" s="38"/>
    </row>
    <row r="6" spans="1:19" ht="15" customHeight="1" x14ac:dyDescent="0.25">
      <c r="A6" s="202"/>
      <c r="B6" s="205"/>
      <c r="C6" s="213"/>
      <c r="D6" s="214"/>
      <c r="E6" s="215"/>
      <c r="F6" s="205"/>
      <c r="G6" s="244" t="s">
        <v>5</v>
      </c>
      <c r="H6" s="244" t="s">
        <v>6</v>
      </c>
      <c r="I6" s="244" t="s">
        <v>5</v>
      </c>
      <c r="J6" s="244" t="s">
        <v>6</v>
      </c>
      <c r="K6" s="244" t="s">
        <v>5</v>
      </c>
      <c r="L6" s="244" t="s">
        <v>6</v>
      </c>
      <c r="M6" s="245"/>
      <c r="N6" s="242"/>
      <c r="O6" s="242"/>
      <c r="P6" s="245"/>
      <c r="Q6" s="240"/>
      <c r="R6" s="38"/>
    </row>
    <row r="7" spans="1:19" ht="27.75" customHeight="1" thickBot="1" x14ac:dyDescent="0.3">
      <c r="A7" s="203"/>
      <c r="B7" s="206"/>
      <c r="C7" s="149">
        <v>11049</v>
      </c>
      <c r="D7" s="149">
        <v>11536</v>
      </c>
      <c r="E7" s="150">
        <v>11658</v>
      </c>
      <c r="F7" s="206"/>
      <c r="G7" s="246"/>
      <c r="H7" s="246"/>
      <c r="I7" s="246"/>
      <c r="J7" s="246"/>
      <c r="K7" s="246"/>
      <c r="L7" s="246"/>
      <c r="M7" s="246"/>
      <c r="N7" s="243"/>
      <c r="O7" s="243"/>
      <c r="P7" s="246" t="s">
        <v>61</v>
      </c>
      <c r="Q7" s="240" t="s">
        <v>61</v>
      </c>
      <c r="R7" s="38"/>
    </row>
    <row r="8" spans="1:19" ht="387" customHeight="1" thickBot="1" x14ac:dyDescent="0.3">
      <c r="A8" s="171" t="s">
        <v>88</v>
      </c>
      <c r="B8" s="172" t="s">
        <v>69</v>
      </c>
      <c r="C8" s="157">
        <v>30</v>
      </c>
      <c r="D8" s="157">
        <v>40</v>
      </c>
      <c r="E8" s="9">
        <v>30</v>
      </c>
      <c r="F8" s="9" t="s">
        <v>14</v>
      </c>
      <c r="G8" s="42">
        <v>30</v>
      </c>
      <c r="H8" s="11">
        <f>G8/E8</f>
        <v>1</v>
      </c>
      <c r="I8" s="10"/>
      <c r="J8" s="11"/>
      <c r="K8" s="10"/>
      <c r="L8" s="11"/>
      <c r="M8" s="14" t="s">
        <v>162</v>
      </c>
      <c r="N8" s="85"/>
      <c r="O8" s="86"/>
      <c r="P8" s="192" t="s">
        <v>163</v>
      </c>
      <c r="Q8" s="14" t="s">
        <v>190</v>
      </c>
      <c r="R8" s="177"/>
      <c r="S8" s="151"/>
    </row>
    <row r="9" spans="1:19" x14ac:dyDescent="0.25">
      <c r="A9" s="38"/>
      <c r="B9" s="38"/>
      <c r="C9" s="38"/>
      <c r="D9" s="38"/>
      <c r="E9" s="38"/>
      <c r="F9" s="38"/>
      <c r="G9" s="38"/>
      <c r="H9" s="38"/>
      <c r="I9" s="38"/>
      <c r="J9" s="38"/>
      <c r="K9" s="38"/>
      <c r="L9" s="38"/>
      <c r="M9" s="38"/>
      <c r="N9" s="38"/>
      <c r="O9" s="38"/>
      <c r="P9" s="38"/>
      <c r="Q9" s="38"/>
      <c r="R9" s="38"/>
    </row>
    <row r="10" spans="1:19" ht="29.25" customHeight="1" x14ac:dyDescent="0.25">
      <c r="A10" s="38"/>
      <c r="B10" s="38"/>
      <c r="C10" s="38"/>
      <c r="D10" s="38"/>
      <c r="E10" s="38"/>
      <c r="F10" s="218" t="s">
        <v>15</v>
      </c>
      <c r="G10" s="219"/>
      <c r="H10" s="39">
        <f>+AVERAGE(H8)</f>
        <v>1</v>
      </c>
      <c r="I10" s="57"/>
      <c r="J10" s="58" t="e">
        <f>+AVERAGE(#REF!)</f>
        <v>#REF!</v>
      </c>
      <c r="K10" s="75"/>
      <c r="L10" s="75"/>
      <c r="M10" s="75"/>
      <c r="N10" s="75"/>
      <c r="O10" s="38"/>
      <c r="P10" s="38"/>
      <c r="Q10" s="38"/>
      <c r="R10" s="38"/>
    </row>
    <row r="11" spans="1:19" x14ac:dyDescent="0.25">
      <c r="A11" s="38"/>
      <c r="B11" s="38"/>
      <c r="C11" s="38"/>
      <c r="D11" s="38"/>
      <c r="E11" s="38"/>
      <c r="F11" s="38"/>
      <c r="G11" s="38"/>
      <c r="H11" s="38"/>
      <c r="I11" s="38"/>
      <c r="J11" s="38"/>
      <c r="K11" s="38"/>
      <c r="L11" s="38"/>
      <c r="M11" s="38"/>
      <c r="N11" s="38"/>
      <c r="O11" s="38"/>
      <c r="P11" s="38"/>
      <c r="Q11" s="38"/>
      <c r="R11" s="38"/>
    </row>
    <row r="12" spans="1:19" x14ac:dyDescent="0.25">
      <c r="A12" s="38"/>
      <c r="B12" s="38"/>
      <c r="C12" s="38"/>
      <c r="D12" s="38"/>
      <c r="E12" s="38"/>
      <c r="F12" s="38"/>
      <c r="G12" s="38"/>
      <c r="H12" s="38"/>
      <c r="I12" s="38"/>
      <c r="J12" s="38"/>
      <c r="K12" s="38"/>
      <c r="L12" s="38"/>
      <c r="M12" s="38"/>
      <c r="N12" s="38"/>
      <c r="O12" s="38"/>
      <c r="P12" s="38">
        <v>100</v>
      </c>
      <c r="Q12" s="38"/>
      <c r="R12" s="38"/>
    </row>
    <row r="13" spans="1:19" x14ac:dyDescent="0.25">
      <c r="A13" s="38"/>
      <c r="B13" s="38"/>
      <c r="C13" s="38"/>
      <c r="D13" s="38"/>
      <c r="E13" s="38"/>
      <c r="F13" s="38"/>
      <c r="G13" s="38"/>
      <c r="H13" s="38"/>
      <c r="I13" s="38"/>
      <c r="J13" s="38"/>
      <c r="K13" s="38"/>
      <c r="L13" s="38"/>
      <c r="M13" s="38"/>
      <c r="N13" s="38"/>
      <c r="O13" s="38"/>
      <c r="P13" s="38">
        <v>88</v>
      </c>
      <c r="Q13" s="38"/>
      <c r="R13" s="38"/>
    </row>
    <row r="14" spans="1:19" x14ac:dyDescent="0.25">
      <c r="A14" s="38"/>
      <c r="B14" s="38"/>
      <c r="C14" s="38"/>
      <c r="D14" s="38"/>
      <c r="E14" s="38"/>
      <c r="F14" s="38"/>
      <c r="G14" s="38"/>
      <c r="H14" s="38"/>
      <c r="I14" s="38"/>
      <c r="J14" s="38"/>
      <c r="K14" s="38"/>
      <c r="L14" s="38"/>
      <c r="M14" s="38"/>
      <c r="N14" s="38"/>
      <c r="O14" s="38"/>
      <c r="P14" s="38">
        <v>100</v>
      </c>
      <c r="Q14" s="38"/>
      <c r="R14" s="38"/>
    </row>
    <row r="15" spans="1:19" x14ac:dyDescent="0.25">
      <c r="A15" s="38"/>
      <c r="B15" s="38"/>
      <c r="C15" s="38"/>
      <c r="D15" s="38"/>
      <c r="E15" s="38"/>
      <c r="F15" s="38"/>
      <c r="G15" s="38"/>
      <c r="H15" s="38"/>
      <c r="I15" s="38"/>
      <c r="J15" s="38"/>
      <c r="K15" s="38"/>
      <c r="L15" s="38"/>
      <c r="M15" s="38"/>
      <c r="N15" s="38"/>
      <c r="O15" s="38"/>
      <c r="P15" s="38">
        <v>83</v>
      </c>
      <c r="Q15" s="38"/>
      <c r="R15" s="38"/>
    </row>
    <row r="16" spans="1:19" x14ac:dyDescent="0.25">
      <c r="P16" s="38">
        <v>86</v>
      </c>
    </row>
    <row r="17" spans="16:16" x14ac:dyDescent="0.25">
      <c r="P17" s="38">
        <v>100</v>
      </c>
    </row>
    <row r="18" spans="16:16" x14ac:dyDescent="0.25">
      <c r="P18" s="196">
        <f>AVERAGE(P12:P17)</f>
        <v>92.833333333333329</v>
      </c>
    </row>
  </sheetData>
  <mergeCells count="21">
    <mergeCell ref="C3:M3"/>
    <mergeCell ref="F10:G10"/>
    <mergeCell ref="G6:G7"/>
    <mergeCell ref="O5:O7"/>
    <mergeCell ref="I5:J5"/>
    <mergeCell ref="K5:L5"/>
    <mergeCell ref="M5:M7"/>
    <mergeCell ref="N5:N7"/>
    <mergeCell ref="I6:I7"/>
    <mergeCell ref="J6:J7"/>
    <mergeCell ref="Q5:Q7"/>
    <mergeCell ref="P5:P7"/>
    <mergeCell ref="G4:Q4"/>
    <mergeCell ref="A4:A7"/>
    <mergeCell ref="B4:B7"/>
    <mergeCell ref="C4:E6"/>
    <mergeCell ref="F4:F7"/>
    <mergeCell ref="G5:H5"/>
    <mergeCell ref="H6:H7"/>
    <mergeCell ref="K6:K7"/>
    <mergeCell ref="L6:L7"/>
  </mergeCells>
  <conditionalFormatting sqref="J8 L8">
    <cfRule type="cellIs" dxfId="5" priority="13" stopIfTrue="1" operator="greaterThan">
      <formula>0.66</formula>
    </cfRule>
    <cfRule type="cellIs" dxfId="4" priority="14" stopIfTrue="1" operator="between">
      <formula>0.34</formula>
      <formula>0.66</formula>
    </cfRule>
    <cfRule type="cellIs" dxfId="3" priority="15" stopIfTrue="1" operator="between">
      <formula>0</formula>
      <formula>0.33</formula>
    </cfRule>
  </conditionalFormatting>
  <conditionalFormatting sqref="H8">
    <cfRule type="cellIs" dxfId="2" priority="10" stopIfTrue="1" operator="greaterThan">
      <formula>0.66</formula>
    </cfRule>
    <cfRule type="cellIs" dxfId="1" priority="11" stopIfTrue="1" operator="between">
      <formula>0.34</formula>
      <formula>0.66</formula>
    </cfRule>
    <cfRule type="cellIs" dxfId="0" priority="12" stopIfTrue="1" operator="between">
      <formula>0</formula>
      <formula>0.33</formula>
    </cfRule>
  </conditionalFormatting>
  <hyperlinks>
    <hyperlink ref="P8" r:id="rId1" display="https://sapienciagov.sharepoint.com/:f:/s/Bancodedocumentos/ErN_vXoF8AJAhTIYQPQDXacBhkxF26c5sRJ010oJ8-0skg?e=Uvbvbu"/>
  </hyperlinks>
  <pageMargins left="0.7" right="0.7" top="0.75" bottom="0.75" header="0.3" footer="0.3"/>
  <pageSetup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90" zoomScaleNormal="90" workbookViewId="0">
      <pane ySplit="3" topLeftCell="A12" activePane="bottomLeft" state="frozen"/>
      <selection pane="bottomLeft" activeCell="B11" sqref="B11:K11"/>
    </sheetView>
  </sheetViews>
  <sheetFormatPr baseColWidth="10" defaultColWidth="11.42578125" defaultRowHeight="15" x14ac:dyDescent="0.25"/>
  <cols>
    <col min="1" max="1" width="3.85546875" style="1" bestFit="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9" width="8.7109375" style="1" customWidth="1"/>
    <col min="10" max="10" width="45" style="1" customWidth="1"/>
    <col min="11" max="11" width="123" style="1" customWidth="1"/>
    <col min="12" max="16384" width="11.42578125" style="1"/>
  </cols>
  <sheetData>
    <row r="1" spans="1:12" ht="24" customHeight="1" x14ac:dyDescent="0.25">
      <c r="A1" s="118"/>
      <c r="B1" s="119"/>
      <c r="C1" s="120"/>
      <c r="D1" s="120" t="s">
        <v>110</v>
      </c>
      <c r="E1" s="121"/>
      <c r="F1" s="121"/>
      <c r="G1" s="121"/>
      <c r="H1" s="121"/>
      <c r="I1" s="121"/>
      <c r="J1" s="119"/>
      <c r="K1" s="122"/>
      <c r="L1" s="38"/>
    </row>
    <row r="2" spans="1:12" ht="18" x14ac:dyDescent="0.25">
      <c r="A2" s="123"/>
      <c r="B2" s="124"/>
      <c r="C2" s="125"/>
      <c r="D2" s="126"/>
      <c r="E2" s="126"/>
      <c r="F2" s="126"/>
      <c r="G2" s="126"/>
      <c r="H2" s="126"/>
      <c r="I2" s="126"/>
      <c r="J2" s="124"/>
      <c r="K2" s="127"/>
      <c r="L2" s="38"/>
    </row>
    <row r="3" spans="1:12" ht="36.75" customHeight="1" x14ac:dyDescent="0.25">
      <c r="A3" s="128"/>
      <c r="B3" s="129"/>
      <c r="C3" s="130"/>
      <c r="D3" s="130" t="s">
        <v>16</v>
      </c>
      <c r="E3" s="131"/>
      <c r="F3" s="131"/>
      <c r="G3" s="131"/>
      <c r="H3" s="131"/>
      <c r="I3" s="131"/>
      <c r="J3" s="129"/>
      <c r="K3" s="132"/>
      <c r="L3" s="38"/>
    </row>
    <row r="4" spans="1:12" ht="47.25" customHeight="1" x14ac:dyDescent="0.25">
      <c r="A4" s="87">
        <v>1</v>
      </c>
      <c r="B4" s="257" t="s">
        <v>200</v>
      </c>
      <c r="C4" s="258"/>
      <c r="D4" s="258"/>
      <c r="E4" s="258"/>
      <c r="F4" s="258"/>
      <c r="G4" s="258"/>
      <c r="H4" s="258"/>
      <c r="I4" s="258"/>
      <c r="J4" s="258"/>
      <c r="K4" s="259"/>
      <c r="L4" s="38"/>
    </row>
    <row r="5" spans="1:12" ht="60.75" customHeight="1" x14ac:dyDescent="0.25">
      <c r="A5" s="87">
        <v>2</v>
      </c>
      <c r="B5" s="257" t="s">
        <v>192</v>
      </c>
      <c r="C5" s="258"/>
      <c r="D5" s="258"/>
      <c r="E5" s="258"/>
      <c r="F5" s="258"/>
      <c r="G5" s="258"/>
      <c r="H5" s="258"/>
      <c r="I5" s="258"/>
      <c r="J5" s="258"/>
      <c r="K5" s="259"/>
      <c r="L5" s="38"/>
    </row>
    <row r="6" spans="1:12" ht="40.5" customHeight="1" x14ac:dyDescent="0.25">
      <c r="A6" s="87">
        <v>3</v>
      </c>
      <c r="B6" s="257" t="s">
        <v>194</v>
      </c>
      <c r="C6" s="258"/>
      <c r="D6" s="258"/>
      <c r="E6" s="258"/>
      <c r="F6" s="258"/>
      <c r="G6" s="258"/>
      <c r="H6" s="258"/>
      <c r="I6" s="258"/>
      <c r="J6" s="258"/>
      <c r="K6" s="259"/>
      <c r="L6" s="38"/>
    </row>
    <row r="7" spans="1:12" ht="54.75" customHeight="1" x14ac:dyDescent="0.25">
      <c r="A7" s="87">
        <v>4</v>
      </c>
      <c r="B7" s="257" t="s">
        <v>193</v>
      </c>
      <c r="C7" s="258"/>
      <c r="D7" s="258"/>
      <c r="E7" s="258"/>
      <c r="F7" s="258"/>
      <c r="G7" s="258"/>
      <c r="H7" s="258"/>
      <c r="I7" s="258"/>
      <c r="J7" s="258"/>
      <c r="K7" s="259"/>
      <c r="L7" s="38"/>
    </row>
    <row r="8" spans="1:12" ht="130.5" customHeight="1" x14ac:dyDescent="0.25">
      <c r="A8" s="87">
        <v>5</v>
      </c>
      <c r="B8" s="257" t="s">
        <v>103</v>
      </c>
      <c r="C8" s="258"/>
      <c r="D8" s="258"/>
      <c r="E8" s="258"/>
      <c r="F8" s="258"/>
      <c r="G8" s="258"/>
      <c r="H8" s="258"/>
      <c r="I8" s="258"/>
      <c r="J8" s="258"/>
      <c r="K8" s="259"/>
      <c r="L8" s="38"/>
    </row>
    <row r="9" spans="1:12" ht="139.5" customHeight="1" x14ac:dyDescent="0.25">
      <c r="A9" s="87">
        <v>6</v>
      </c>
      <c r="B9" s="257" t="s">
        <v>104</v>
      </c>
      <c r="C9" s="258"/>
      <c r="D9" s="258"/>
      <c r="E9" s="258"/>
      <c r="F9" s="258"/>
      <c r="G9" s="258"/>
      <c r="H9" s="258"/>
      <c r="I9" s="258"/>
      <c r="J9" s="258"/>
      <c r="K9" s="259"/>
      <c r="L9" s="38"/>
    </row>
    <row r="10" spans="1:12" ht="64.5" customHeight="1" x14ac:dyDescent="0.25">
      <c r="A10" s="87">
        <v>7</v>
      </c>
      <c r="B10" s="257" t="s">
        <v>191</v>
      </c>
      <c r="C10" s="258"/>
      <c r="D10" s="258"/>
      <c r="E10" s="258"/>
      <c r="F10" s="258"/>
      <c r="G10" s="258"/>
      <c r="H10" s="258"/>
      <c r="I10" s="258"/>
      <c r="J10" s="258"/>
      <c r="K10" s="259"/>
      <c r="L10" s="38"/>
    </row>
    <row r="11" spans="1:12" ht="231.75" customHeight="1" x14ac:dyDescent="0.25">
      <c r="A11" s="87">
        <v>8</v>
      </c>
      <c r="B11" s="257" t="s">
        <v>196</v>
      </c>
      <c r="C11" s="258"/>
      <c r="D11" s="258"/>
      <c r="E11" s="258"/>
      <c r="F11" s="258"/>
      <c r="G11" s="258"/>
      <c r="H11" s="258"/>
      <c r="I11" s="258"/>
      <c r="J11" s="258"/>
      <c r="K11" s="259"/>
      <c r="L11" s="38"/>
    </row>
    <row r="12" spans="1:12" ht="24" customHeight="1" x14ac:dyDescent="0.25">
      <c r="A12" s="87">
        <v>9</v>
      </c>
      <c r="B12" s="257" t="s">
        <v>195</v>
      </c>
      <c r="C12" s="258"/>
      <c r="D12" s="258"/>
      <c r="E12" s="258"/>
      <c r="F12" s="258"/>
      <c r="G12" s="258"/>
      <c r="H12" s="258"/>
      <c r="I12" s="258"/>
      <c r="J12" s="258"/>
      <c r="K12" s="259"/>
      <c r="L12" s="38"/>
    </row>
    <row r="13" spans="1:12" ht="24" customHeight="1" x14ac:dyDescent="0.25">
      <c r="A13" s="194"/>
      <c r="B13" s="195"/>
      <c r="C13" s="74"/>
      <c r="D13" s="74"/>
      <c r="E13" s="74"/>
      <c r="F13" s="74"/>
      <c r="G13" s="74"/>
      <c r="H13" s="74"/>
      <c r="I13" s="74"/>
      <c r="J13" s="74"/>
      <c r="K13" s="74"/>
      <c r="L13" s="38"/>
    </row>
    <row r="14" spans="1:12" ht="18" x14ac:dyDescent="0.25">
      <c r="A14" s="38"/>
      <c r="B14" s="88" t="s">
        <v>19</v>
      </c>
      <c r="C14" s="38"/>
      <c r="D14" s="38"/>
      <c r="E14" s="38"/>
      <c r="F14" s="38"/>
      <c r="G14" s="38"/>
      <c r="H14" s="38"/>
      <c r="I14" s="38"/>
      <c r="J14" s="38"/>
      <c r="K14" s="38"/>
      <c r="L14" s="38"/>
    </row>
    <row r="15" spans="1:12" x14ac:dyDescent="0.25">
      <c r="A15" s="38"/>
      <c r="B15" s="38"/>
      <c r="C15" s="38"/>
      <c r="D15" s="38"/>
      <c r="E15" s="38"/>
      <c r="F15" s="38"/>
      <c r="G15" s="38"/>
      <c r="H15" s="38"/>
      <c r="I15" s="38"/>
      <c r="J15" s="38"/>
      <c r="K15" s="38"/>
      <c r="L15" s="38"/>
    </row>
    <row r="16" spans="1:12" x14ac:dyDescent="0.25">
      <c r="A16" s="38"/>
      <c r="B16" s="38"/>
      <c r="C16" s="38"/>
      <c r="D16" s="38"/>
      <c r="E16" s="38"/>
      <c r="F16" s="38"/>
      <c r="G16" s="38"/>
      <c r="H16" s="38"/>
      <c r="I16" s="38"/>
      <c r="J16" s="38"/>
      <c r="K16" s="38"/>
      <c r="L16" s="38"/>
    </row>
    <row r="17" spans="1:12" x14ac:dyDescent="0.25">
      <c r="A17" s="38"/>
      <c r="B17" s="38"/>
      <c r="C17" s="38"/>
      <c r="D17" s="38"/>
      <c r="E17" s="38"/>
      <c r="F17" s="38"/>
      <c r="G17" s="38"/>
      <c r="H17" s="38"/>
      <c r="I17" s="38"/>
      <c r="J17" s="38"/>
      <c r="K17" s="38"/>
      <c r="L17" s="38"/>
    </row>
    <row r="18" spans="1:12" x14ac:dyDescent="0.25">
      <c r="A18" s="38"/>
      <c r="B18" s="38"/>
      <c r="C18" s="38"/>
      <c r="D18" s="38"/>
      <c r="E18" s="38"/>
      <c r="F18" s="38"/>
      <c r="G18" s="38"/>
      <c r="H18" s="38"/>
      <c r="I18" s="38"/>
      <c r="J18" s="38"/>
      <c r="K18" s="38"/>
      <c r="L18" s="38"/>
    </row>
    <row r="19" spans="1:12" x14ac:dyDescent="0.25">
      <c r="A19" s="38"/>
      <c r="B19" s="38"/>
      <c r="C19" s="38"/>
      <c r="D19" s="38"/>
      <c r="E19" s="38"/>
      <c r="F19" s="38"/>
      <c r="G19" s="38"/>
      <c r="H19" s="38"/>
      <c r="I19" s="38"/>
      <c r="J19" s="38"/>
      <c r="K19" s="38"/>
      <c r="L19" s="38"/>
    </row>
    <row r="20" spans="1:12" ht="18" x14ac:dyDescent="0.25">
      <c r="A20" s="38"/>
      <c r="B20" s="88" t="s">
        <v>17</v>
      </c>
      <c r="C20" s="38"/>
      <c r="D20" s="38"/>
      <c r="E20" s="38"/>
      <c r="F20" s="38"/>
      <c r="G20" s="38"/>
      <c r="H20" s="38"/>
      <c r="I20" s="38"/>
      <c r="J20" s="38"/>
      <c r="K20" s="38"/>
      <c r="L20" s="38"/>
    </row>
    <row r="21" spans="1:12" ht="18" x14ac:dyDescent="0.25">
      <c r="A21" s="38"/>
      <c r="B21" s="88" t="s">
        <v>18</v>
      </c>
      <c r="C21" s="38"/>
      <c r="D21" s="38"/>
      <c r="E21" s="38"/>
      <c r="F21" s="38"/>
      <c r="G21" s="38"/>
      <c r="H21" s="38"/>
      <c r="I21" s="38"/>
      <c r="J21" s="38"/>
      <c r="K21" s="38"/>
      <c r="L21" s="38"/>
    </row>
    <row r="22" spans="1:12" x14ac:dyDescent="0.25">
      <c r="A22" s="38"/>
      <c r="B22" s="38"/>
      <c r="C22" s="38"/>
      <c r="D22" s="38"/>
      <c r="E22" s="38"/>
      <c r="F22" s="38"/>
      <c r="G22" s="38"/>
      <c r="H22" s="38"/>
      <c r="I22" s="38"/>
      <c r="J22" s="38"/>
      <c r="K22" s="38"/>
      <c r="L22" s="38"/>
    </row>
    <row r="23" spans="1:12" x14ac:dyDescent="0.25">
      <c r="A23" s="38"/>
      <c r="B23" s="38"/>
      <c r="C23" s="38"/>
      <c r="D23" s="38"/>
      <c r="E23" s="38"/>
      <c r="F23" s="38"/>
      <c r="G23" s="38"/>
      <c r="H23" s="38"/>
      <c r="I23" s="38"/>
      <c r="J23" s="38"/>
      <c r="K23" s="38"/>
      <c r="L23" s="38"/>
    </row>
    <row r="24" spans="1:12" x14ac:dyDescent="0.25">
      <c r="A24" s="38"/>
      <c r="B24" s="38"/>
      <c r="C24" s="38"/>
      <c r="D24" s="38"/>
      <c r="E24" s="38"/>
      <c r="F24" s="38"/>
      <c r="G24" s="38"/>
      <c r="H24" s="38"/>
      <c r="I24" s="38"/>
      <c r="J24" s="38"/>
      <c r="K24" s="38"/>
      <c r="L24" s="38"/>
    </row>
    <row r="25" spans="1:12" x14ac:dyDescent="0.25">
      <c r="A25" s="38"/>
      <c r="B25" s="38"/>
      <c r="C25" s="38"/>
      <c r="D25" s="38"/>
      <c r="E25" s="38"/>
      <c r="F25" s="38"/>
      <c r="G25" s="38"/>
      <c r="H25" s="38"/>
      <c r="I25" s="38"/>
      <c r="J25" s="38"/>
      <c r="K25" s="38"/>
      <c r="L25" s="38"/>
    </row>
    <row r="26" spans="1:12" x14ac:dyDescent="0.25">
      <c r="A26" s="38"/>
      <c r="B26" s="38"/>
      <c r="C26" s="38"/>
      <c r="D26" s="38"/>
      <c r="E26" s="38"/>
      <c r="F26" s="38"/>
      <c r="G26" s="38"/>
      <c r="H26" s="38"/>
      <c r="I26" s="38"/>
      <c r="J26" s="38"/>
      <c r="K26" s="38"/>
      <c r="L26" s="38"/>
    </row>
    <row r="27" spans="1:12" x14ac:dyDescent="0.25">
      <c r="A27" s="38"/>
      <c r="B27" s="38"/>
      <c r="C27" s="38"/>
      <c r="D27" s="38"/>
      <c r="E27" s="38"/>
      <c r="F27" s="38"/>
      <c r="G27" s="38"/>
      <c r="H27" s="38"/>
      <c r="I27" s="38"/>
      <c r="J27" s="38"/>
      <c r="K27" s="38"/>
      <c r="L27" s="38"/>
    </row>
    <row r="28" spans="1:12" x14ac:dyDescent="0.25">
      <c r="G28" s="38"/>
    </row>
    <row r="29" spans="1:12" x14ac:dyDescent="0.25">
      <c r="G29" s="38"/>
    </row>
    <row r="30" spans="1:12" x14ac:dyDescent="0.25">
      <c r="G30" s="38"/>
    </row>
    <row r="31" spans="1:12" x14ac:dyDescent="0.25">
      <c r="G31" s="38"/>
    </row>
    <row r="32" spans="1:12" x14ac:dyDescent="0.25">
      <c r="G32" s="38"/>
    </row>
  </sheetData>
  <mergeCells count="9">
    <mergeCell ref="B11:K11"/>
    <mergeCell ref="B12:K12"/>
    <mergeCell ref="B4:K4"/>
    <mergeCell ref="B7:K7"/>
    <mergeCell ref="B9:K9"/>
    <mergeCell ref="B8:K8"/>
    <mergeCell ref="B10:K10"/>
    <mergeCell ref="B5:K5"/>
    <mergeCell ref="B6:K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27D7D6-15CA-45DC-953C-65A38F2E75DF}">
  <ds:schemaRefs>
    <ds:schemaRef ds:uri="http://schemas.microsoft.com/sharepoint/v3/contenttype/forms"/>
  </ds:schemaRefs>
</ds:datastoreItem>
</file>

<file path=customXml/itemProps2.xml><?xml version="1.0" encoding="utf-8"?>
<ds:datastoreItem xmlns:ds="http://schemas.openxmlformats.org/officeDocument/2006/customXml" ds:itemID="{A8A6EDD3-959D-4CD3-B2A0-0B59E30680FD}">
  <ds:schemaRefs>
    <ds:schemaRef ds:uri="http://schemas.microsoft.com/office/2006/metadata/properties"/>
    <ds:schemaRef ds:uri="http://purl.org/dc/terms/"/>
    <ds:schemaRef ds:uri="http://purl.org/dc/elements/1.1/"/>
    <ds:schemaRef ds:uri="ece4ed5c-195b-48c4-a644-4924a0103dd7"/>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54d73752-7520-4ed2-b98a-06774f50bfa3"/>
    <ds:schemaRef ds:uri="http://www.w3.org/XML/1998/namespace"/>
  </ds:schemaRefs>
</ds:datastoreItem>
</file>

<file path=customXml/itemProps3.xml><?xml version="1.0" encoding="utf-8"?>
<ds:datastoreItem xmlns:ds="http://schemas.openxmlformats.org/officeDocument/2006/customXml" ds:itemID="{52DB0E3F-7BAE-45F3-99F6-66ACED0E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MENU</vt:lpstr>
      <vt:lpstr>COMPONENTE 1</vt:lpstr>
      <vt:lpstr>COMPONENTE 2</vt:lpstr>
      <vt:lpstr>COMPONENTE 3</vt:lpstr>
      <vt:lpstr>COMPONENTE 4</vt:lpstr>
      <vt:lpstr>COMPONENTE 5</vt:lpstr>
      <vt:lpstr>COMPONENTE 6</vt:lpstr>
      <vt:lpstr>CONCLUSIONES - 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Yepes Muñoz</dc:creator>
  <cp:lastModifiedBy>Fernando de Jesus Cardona Jimenez</cp:lastModifiedBy>
  <dcterms:created xsi:type="dcterms:W3CDTF">2022-05-02T15:09:13Z</dcterms:created>
  <dcterms:modified xsi:type="dcterms:W3CDTF">2025-04-11T20:09:50Z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