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ernando.cardona\OneDrive - Sapiencia\Documentos\2. NFORMES DE CONTROL INTERNO 2022\INFORME PLAN ANTICORRUPCION 2024\PLAN ANTICORRUPCION 2024\"/>
    </mc:Choice>
  </mc:AlternateContent>
  <bookViews>
    <workbookView xWindow="0" yWindow="0" windowWidth="28800" windowHeight="11580" tabRatio="832" activeTab="7"/>
  </bookViews>
  <sheets>
    <sheet name="MENU" sheetId="1" r:id="rId1"/>
    <sheet name="COMPONENTE 1" sheetId="2" r:id="rId2"/>
    <sheet name="COMPONENTE 2" sheetId="3" r:id="rId3"/>
    <sheet name="COMPONENTE 3" sheetId="4" r:id="rId4"/>
    <sheet name="COMPONENTE 4" sheetId="5" r:id="rId5"/>
    <sheet name="COMPONENTE 5" sheetId="6" r:id="rId6"/>
    <sheet name="COMPONENTE 6" sheetId="7" r:id="rId7"/>
    <sheet name="CONCLUSIONES - RECOMENDACIONES" sheetId="8" r:id="rId8"/>
  </sheets>
  <definedNames>
    <definedName name="_xlnm._FilterDatabase" localSheetId="5" hidden="1">'COMPONENTE 5'!$A$3:$N$7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7" l="1"/>
  <c r="H10" i="7" s="1"/>
  <c r="H10" i="5"/>
  <c r="H11" i="3" l="1"/>
  <c r="L14" i="6" l="1"/>
  <c r="J14" i="6"/>
  <c r="H14" i="6"/>
  <c r="L13" i="6"/>
  <c r="J13" i="6"/>
  <c r="L12" i="6"/>
  <c r="J12" i="6"/>
  <c r="H12" i="6"/>
  <c r="L11" i="6"/>
  <c r="J11" i="6"/>
  <c r="L10" i="6"/>
  <c r="J10" i="6"/>
  <c r="H10" i="6"/>
  <c r="L9" i="6"/>
  <c r="J9" i="6"/>
  <c r="H9" i="6"/>
  <c r="L8" i="6"/>
  <c r="J8" i="6"/>
  <c r="H8" i="6"/>
  <c r="L13" i="5"/>
  <c r="J13" i="5"/>
  <c r="H13" i="5"/>
  <c r="L12" i="5"/>
  <c r="J12" i="5"/>
  <c r="H12" i="5"/>
  <c r="L11" i="5"/>
  <c r="J11" i="5"/>
  <c r="H15" i="5"/>
  <c r="L10" i="5"/>
  <c r="J10" i="5"/>
  <c r="H9" i="5"/>
  <c r="L8" i="5"/>
  <c r="J15" i="5"/>
  <c r="L12" i="4"/>
  <c r="J12" i="4"/>
  <c r="H12" i="4"/>
  <c r="L11" i="4"/>
  <c r="J11" i="4"/>
  <c r="H11" i="4"/>
  <c r="L10" i="4"/>
  <c r="J10" i="4"/>
  <c r="L9" i="4"/>
  <c r="J9" i="4"/>
  <c r="L8" i="4"/>
  <c r="J8" i="4"/>
  <c r="H8" i="4"/>
  <c r="L9" i="3"/>
  <c r="J9" i="3"/>
  <c r="L8" i="3"/>
  <c r="H8" i="3"/>
  <c r="J19" i="2"/>
  <c r="H19" i="2"/>
  <c r="L18" i="2"/>
  <c r="J18" i="2"/>
  <c r="H18" i="2"/>
  <c r="L17" i="2"/>
  <c r="L16" i="2"/>
  <c r="J16" i="2"/>
  <c r="H16" i="2"/>
  <c r="L15" i="2"/>
  <c r="H15" i="2"/>
  <c r="L14" i="2"/>
  <c r="J14" i="2"/>
  <c r="L13" i="2"/>
  <c r="J13" i="2"/>
  <c r="L12" i="2"/>
  <c r="J12" i="2"/>
  <c r="L11" i="2"/>
  <c r="J11" i="2"/>
  <c r="H11" i="2"/>
  <c r="L10" i="2"/>
  <c r="J10" i="2"/>
  <c r="H10" i="2"/>
  <c r="J9" i="2"/>
  <c r="J35" i="2" s="1"/>
  <c r="H9" i="2"/>
  <c r="H8" i="2"/>
  <c r="H16" i="6" l="1"/>
  <c r="H14" i="4"/>
  <c r="H21" i="2"/>
  <c r="J11" i="3"/>
  <c r="J10" i="7" l="1"/>
  <c r="J25" i="6"/>
  <c r="J14" i="4"/>
</calcChain>
</file>

<file path=xl/comments1.xml><?xml version="1.0" encoding="utf-8"?>
<comments xmlns="http://schemas.openxmlformats.org/spreadsheetml/2006/main">
  <authors>
    <author>Angela Gomez</author>
  </authors>
  <commentList>
    <comment ref="A10" authorId="0" shapeId="0">
      <text>
        <r>
          <rPr>
            <sz val="8"/>
            <color rgb="FF000000"/>
            <rFont val="Tahoma"/>
            <family val="2"/>
          </rPr>
          <t xml:space="preserve">Asociado al riesgo: </t>
        </r>
        <r>
          <rPr>
            <b/>
            <i/>
            <sz val="8"/>
            <color rgb="FF000000"/>
            <rFont val="Tahoma"/>
            <family val="2"/>
          </rPr>
          <t>malversación o desvío de fondos</t>
        </r>
      </text>
    </comment>
    <comment ref="A11" authorId="0" shapeId="0">
      <text>
        <r>
          <rPr>
            <sz val="8"/>
            <color rgb="FF000000"/>
            <rFont val="Tahoma"/>
            <family val="2"/>
          </rPr>
          <t xml:space="preserve">Asociado al riesgo: </t>
        </r>
        <r>
          <rPr>
            <b/>
            <i/>
            <sz val="8"/>
            <color rgb="FF000000"/>
            <rFont val="Tahoma"/>
            <family val="2"/>
          </rPr>
          <t>malversación o desvío de fondos</t>
        </r>
      </text>
    </comment>
    <comment ref="A12" authorId="0" shapeId="0">
      <text>
        <r>
          <rPr>
            <i/>
            <sz val="8"/>
            <color rgb="FF000000"/>
            <rFont val="Tahoma"/>
            <family val="2"/>
          </rPr>
          <t xml:space="preserve">Asociado al riesgo: </t>
        </r>
        <r>
          <rPr>
            <b/>
            <i/>
            <sz val="8"/>
            <color rgb="FF000000"/>
            <rFont val="Tahoma"/>
            <family val="2"/>
          </rPr>
          <t>malversación o desvío de fondos</t>
        </r>
      </text>
    </comment>
    <comment ref="A13" authorId="0" shapeId="0">
      <text>
        <r>
          <rPr>
            <sz val="9"/>
            <color rgb="FF000000"/>
            <rFont val="Tahoma"/>
            <family val="2"/>
          </rPr>
          <t>Asociado al riesgo: utilización indebida de las bases de datos personales para beneficio propio o de un tercero
Manipulación de la información del proceso</t>
        </r>
      </text>
    </comment>
  </commentList>
</comments>
</file>

<file path=xl/sharedStrings.xml><?xml version="1.0" encoding="utf-8"?>
<sst xmlns="http://schemas.openxmlformats.org/spreadsheetml/2006/main" count="345" uniqueCount="194">
  <si>
    <t>MONITOREO Y SEGUIMIENTO</t>
  </si>
  <si>
    <t>ACTIVIDADES</t>
  </si>
  <si>
    <t>INDICADOR DE PRODUCTO</t>
  </si>
  <si>
    <t>META/CANTIDAD</t>
  </si>
  <si>
    <t>RESPONSABLE</t>
  </si>
  <si>
    <t>AVANCE META</t>
  </si>
  <si>
    <t>% DE AVANCE</t>
  </si>
  <si>
    <t>Planeación Estratégica
Líderes de procesos</t>
  </si>
  <si>
    <t>Planeación Estratégica</t>
  </si>
  <si>
    <t>Atención a la Ciudadanía</t>
  </si>
  <si>
    <t>Dirección General 
Planeación Estratégica
Gestión de Comunicaciones</t>
  </si>
  <si>
    <t>Planeación Estratégica
Gestión de Comunicaciones</t>
  </si>
  <si>
    <t>Número de seguimientos realizados</t>
  </si>
  <si>
    <t>Observatorio de Sapiencia - OdeS</t>
  </si>
  <si>
    <t>Talento Humano</t>
  </si>
  <si>
    <t xml:space="preserve">Componente 1: Gestión del Riesgo de Corrupción - Mapa de Riesgos de Corrupción
</t>
  </si>
  <si>
    <t xml:space="preserve">Componente 2: Racionalización de Trámites
</t>
  </si>
  <si>
    <t>CUMPLIMIENTO DEL COMPONENTE</t>
  </si>
  <si>
    <t xml:space="preserve">Conclusiones y Recomendaciones
</t>
  </si>
  <si>
    <t>FERNANDO DE JESÚS CARDONA JIMÉNEZ</t>
  </si>
  <si>
    <t>Jefe Oficina de Control interno</t>
  </si>
  <si>
    <t>Cordialmente,</t>
  </si>
  <si>
    <t>OBSERVACIONES Y EVIDENCIAS (31 DE AGOSTO)</t>
  </si>
  <si>
    <t>OBSERVACIONES Y EVIDENCIAS (31 DE DICIEMBRE)</t>
  </si>
  <si>
    <t>Elaborar, actualizar, monitorear y divulgar la matriz de riesgos de procesos y riesgos de corrupción de la Agencia</t>
  </si>
  <si>
    <t>Matriz de riesgos de procesos y corrupción actualizada y publicada</t>
  </si>
  <si>
    <t>Evidencia 1. Matriz de riesgos de corrupción.</t>
  </si>
  <si>
    <t>Evidencia 2. Número de seguimiento de riesgos.</t>
  </si>
  <si>
    <t>Elaborar las conciliaciones bancarias</t>
  </si>
  <si>
    <t>Número de conciliaciones bancarias realizadas</t>
  </si>
  <si>
    <t>Contabilidad</t>
  </si>
  <si>
    <t>Evidencia 3. Concialiaciones.</t>
  </si>
  <si>
    <t>Realizar los desembolsos a contratistas y proveedores de acuerdo a las instrucciones recibidas de la Subdirección Administrativa y Financiera y de los supervisores de los diferentes contratos firmados por la Agencia</t>
  </si>
  <si>
    <t>Tesorería</t>
  </si>
  <si>
    <t>Evidencia 4. Cuentas de cobro.</t>
  </si>
  <si>
    <t>Presentar el informe de Bancos</t>
  </si>
  <si>
    <t>Número de informes de bancos presentados</t>
  </si>
  <si>
    <t>Evidencia 5. Informes de bancos.</t>
  </si>
  <si>
    <t>Dirección Técnica de Fondos</t>
  </si>
  <si>
    <t>Dar seguimiento al cargue de las bases de datos histórica de los fondos en el sistema de información</t>
  </si>
  <si>
    <t>Número de informes del cargue de la base de datos realizados</t>
  </si>
  <si>
    <t>Realizar seguimiento a las solicitudes de bases de datos, dando cumplimiento con el diligenciamiento del formato de compromiso uso de base de datos y confidencialidad</t>
  </si>
  <si>
    <t>Realizar socialización de procedimientos y protocolos de los procesos de la DTF</t>
  </si>
  <si>
    <t>Número de socializaciones realizadas</t>
  </si>
  <si>
    <t>Número de inventarios físicos realizados</t>
  </si>
  <si>
    <t>Número de informes presentados</t>
  </si>
  <si>
    <t>Implementar la política de racionalización de trámites</t>
  </si>
  <si>
    <t>Número de inventarios de trámites revisados y actualizados</t>
  </si>
  <si>
    <t>Priorización de trámites y estrategia de racionalización realizada</t>
  </si>
  <si>
    <t>No aplica.</t>
  </si>
  <si>
    <t>Oficina Asesora Jurídica</t>
  </si>
  <si>
    <t>Número de cápsulas o circulares expedidas y comunicadas a la toda la Agencia</t>
  </si>
  <si>
    <t>Diseñar e implementar la estrategia de rendición de cuentas</t>
  </si>
  <si>
    <t>Audiencia pública de rendición de cuentas realizada</t>
  </si>
  <si>
    <t>Número de publicaciones en los botones de "Rendición de Cuentas y Control Social" del menú Participa de la página web de la entidad</t>
  </si>
  <si>
    <t>Administrar y ejecutar el presupuesto de ingresos y gastos de la vigencia y publicar en Gestión transparente y web institucional</t>
  </si>
  <si>
    <t>Presupuesto</t>
  </si>
  <si>
    <t>Número de tableros de ejecución presupuestal realizados</t>
  </si>
  <si>
    <t>Elaborar y publicar informe de canales de atención a la ciudadanía</t>
  </si>
  <si>
    <t>Diligenciar en el aplicativo de la Procuraduría la matriz del Índice de Transparencia y Acceso a la Información (ITA) y realizar seguimiento de las acciones de mejora</t>
  </si>
  <si>
    <t>Fortalecer el derecho fundamental de acceso a la información pública de la ciudadanía mediante la ejecución de estrategias que permitan la implementación de  mejoras en  la accecibilidad de la pagina web (matriz ITA)</t>
  </si>
  <si>
    <t>Mejoras en la accesibilidad web implementadas (a demanda)</t>
  </si>
  <si>
    <t>Planeación Estratégica
Sistemas de Información</t>
  </si>
  <si>
    <t>Actualizar la batería de indicadores</t>
  </si>
  <si>
    <t>Número de actualizaciones en la Bateria de indicadores realizadas</t>
  </si>
  <si>
    <t>Implementar la estrategia de relacionamiento y posicionamiento del ODES</t>
  </si>
  <si>
    <t>Número de acuerdos de intercambio de información entre Sapiencia y otras entidades o instituciones firmados</t>
  </si>
  <si>
    <t>Responder las solicitudes de información en materia de Educación Postsecundaria</t>
  </si>
  <si>
    <t>OBSERVACIONES CONTROL INTERNO</t>
  </si>
  <si>
    <t>ACTIVIDADES REALIZADAS
(30 DE ABRIL)</t>
  </si>
  <si>
    <t>OBSERVACIONES CONTROL INTERNO
(30 DE ABRIL)</t>
  </si>
  <si>
    <t xml:space="preserve">Componente 3. Mecanismos para mejorar la Atención a la Ciudadanía
</t>
  </si>
  <si>
    <t xml:space="preserve">Componente 4. Rendición de Cuentas
</t>
  </si>
  <si>
    <t xml:space="preserve">Componente 5. Mecanismos para la Transparencia y Acceso a la Información
</t>
  </si>
  <si>
    <t xml:space="preserve">Componente 6. Iniciativas adicionales de la entidad
</t>
  </si>
  <si>
    <t>EVIDENCIAS
(30 DE ABRIL)</t>
  </si>
  <si>
    <t xml:space="preserve">Se realizó la actualización y publicación de la matriz de riesgos de procesos y de riesgos de corrupción 2024 como parte de la rendición de la cuenta de la Contraloría Distrital de Medellín en plataforma de Gestión Transparente. </t>
  </si>
  <si>
    <t xml:space="preserve">Se realizó y publicó en plataforma de Gestión Transparente, el informe de seguimiento a los riesgos de procesos y  de corrupción del segundo semestre de la vigencia 2023. Así mismo, este fue compartido a la Oficina de Control Interno en los tiempos establecidos. </t>
  </si>
  <si>
    <t>Se realiza la verificación de la públicación de las matrices de riesgos de procesos y corrupción de la Agencia en la plataforma Gestion Transparente de la Contraloria Distrital de Medellín. La misma no se observa publicada sitio web  de la Agencia.</t>
  </si>
  <si>
    <t>Se elaboraron 36 conciliaciones bancarias de las cuentas bancarias de la Agencia de los meses de  diciembre de 2023, Enero, Febrero y Marzo de 2024. Las conciliaciones se elaboran mes vencido. Se presentan 9 conciliaciones mensualmente.</t>
  </si>
  <si>
    <t>Se realiza la verificación de las conciliaciones bancarias realizadas a las 9 cuentas de la Agencia, realizadas en los meses de diciembre de 2023 y enero, febrero y marzo de 2024. No se observaron las conciliaciones del mes de abril de la presente vigencia.</t>
  </si>
  <si>
    <t>OK</t>
  </si>
  <si>
    <t>El seguimiento elaborado por Planeación Estratéfica fue realizado oportunamente y remitido a la Oficina de Control como insumo para realizar el informe de seguimiento correspondiente al segundo semestre de 2023. Además fue publicado oportunamente en el aplicativo de Gestión Transparente.</t>
  </si>
  <si>
    <t xml:space="preserve">Se recibieron y procesaron 457 documentos entre facturas y/o cuentas de cobro de proveedores y contratistas por prestación de servicios de la Agencia, posteriormente se realizaron los respectivos desembolsos cerciorándonos que cada uno recibiera los recursos a satisfacción.  De estos, 84 correspondían a personas jurídicas y 373 a personas naturales, y de estos últimos, 357 se realizaron a contratistas por servicios de la Agencia.  </t>
  </si>
  <si>
    <t>Se verificó la relacion de  las cuentas de cobro recibidas durante los B1-B2 de 2024, encontrando las mismas debidamente soportadas y los desemmbolsos recibidos a satisfaccion.</t>
  </si>
  <si>
    <t>Se presentaron los 18 informes de Bancos correspondientes al presente período.</t>
  </si>
  <si>
    <t>Se verificaron los 18 informes de bancos realizados, observando un oportuno monitoreo a las cuentas y las respectivas sus rentabilidad de las mismas.</t>
  </si>
  <si>
    <t>N/A</t>
  </si>
  <si>
    <t>No se realizaron acciones para el primer cuatrimestre, toda vez  que no se tiene meta programada.</t>
  </si>
  <si>
    <t>Esta actividad no estaba programada para este cuatrimestre.</t>
  </si>
  <si>
    <t>La contratista de apoyo financiero, realiza el control por medio del diligenciamiento de un formulario, en el cual se requiere dejar registro de las solicitudes, en la aplicación forms; es importante resaltar que, en su mayoría la misma se comparte con los datos bloqueados a fin de no permitir el copiado de información personal de estudiantes, se cuenta actualmente con dos formularios que va dirigido al personal de apoyo interno de Sapiencia y otro a las IES.
*Forms IES:  Durante el periodo se recibieron 6 solicitudes de bases de datos proveniente de las universidades, es importante aclarar que, solo se comparte información pública, de sus mismos estudiantes.
Tecnológico de Antioquia IU
Politécnico Colombiano Jaime Isaza Cadavid
Universidad ECCI
Universidad Nacional de Colombia sede Medellin.
UNIMINUTO
Institución Universitaria ITM
*Sapiencia: durante el periodo se recibieron 5 solicitudes de bases de datos, la información se comparte bloqueada con el fin de evitar la manipulación de la misma, solo en casos aprobados se comparte sin bloqueo para el manejo de la información en las actividades a realizar.</t>
  </si>
  <si>
    <t xml:space="preserve">Evidencia 7. Número de seguimientos a bases de datos.
</t>
  </si>
  <si>
    <t xml:space="preserve">De acuerdo con las necesidades de la DTF, durante el primer bimestre se realizó 1 socialización sobre temas como: Capacitación Bases de Datos Pregrado y Posgrado  con nueve (9) asistentes.
Durante los meses de marzo y abril de 2024 se realizaron 4  procesos de socialización de procedimientos y protocolos de los procesos de la DTF, capacitando a los contratistas respecto a las generalidades de los programas tanto becas como créditos condonables (Pregrado RO, Pregrado PP, Extendiendo Fronteras, Enlaza Mundos, Formación Avanzada, Becas Mejores Bachilleres, Becas Mejores Deportistas y Becas Formación Avanzada) así como del proceso de renovación y pqrsdf, acorde con el reglamento operativo aplicable a cada uno de los programas. 
Tal como se logra visualizar en el adjunto correspondiente a listados de asistencia, se realizó capacitación el pasado 28 de febrero ,02 y  04 de marzo, 11 de abril y 23 de abril del 2024. </t>
  </si>
  <si>
    <t>Evidencia 8. Número de socializaciones.</t>
  </si>
  <si>
    <t>Se enviaron oportunamente los cuatro cierres de cartera para ser entregados a contabilidad (Diciembre 2023, enero, febrero y marzo 2024).</t>
  </si>
  <si>
    <t>Evidencia 09.Número de cierres de cartera realizados</t>
  </si>
  <si>
    <t>El inventario físico se actualizó  para el cuarto bimestre 2023, sin embargo  este  se actualiza cada mes en financiera, incorporando las novedades acorde con el ingreso  a contabilidad de los bienes comprados en caso de existir nuevas adquisiciones y/o incorporaciones, así mismo cada vez  que se presente un reporte o novedad  los responsables de la cartera de algunos  bienes, se actualizara  acorde a las necesidades</t>
  </si>
  <si>
    <t>Evidencia 10. Número de inventarios físicos</t>
  </si>
  <si>
    <t xml:space="preserve">Mediante póliza todo riesgo, se encuentran asegurados los bienes que son propiedad de la Agencia, así mismo la infraestructura física se encuentra amparada mediante póliza cuyo titular es el Distrito de Medellín, como propietario de los bienes, la Agencia actúa como comodatario. Estas fueron actualizadas en el mes de noviembre de 2023 y van hasta noviembre de 2024.  </t>
  </si>
  <si>
    <t>Evidencia 11. Número de informes de siniestralidad.</t>
  </si>
  <si>
    <t xml:space="preserve">Se adjunta la Matriz de contratos con los 262 links de cada contrato suscrito en el periodo enero-abril 2024, se pueden evidenciar los documentos publicados de cada contrato tanto en Secop II y TVEC.
En el periodo se realizaron tres (3) contratos de Mínima Cuantía en la que se adjudicó al proponente con menor precio.
También se realizaron tres (3) procesos por Tienda Virtual TVEC donde se adjudicó al proponente con el menor precio. </t>
  </si>
  <si>
    <t>Evidencia 12. Publicaciones realizadas de acuerdo a la contratación efecutada.</t>
  </si>
  <si>
    <t xml:space="preserve">Fueron verificadas en total 16 las solicitudes de bases de datos realziadas durante los B1-B2 de la presente vigencia, dando cumplimiento al formato de compromiso y confidencialidad. </t>
  </si>
  <si>
    <t>Se lograron evidenciar 6 socializaciones en temas relacionados con Bases de Datos Pregrado y Posgrado, procedimientos y protocolos de los procesos de la DTF, capacitando a los contratistas respecto a las generalidades de los programas tanto becas como créditos condonables (Pregrado RO, Pregrado PP, Extendiendo Fronteras, Enlaza Mundos, Formación Avanzada, Becas Mejores Bachilleres, Becas Mejores Deportistas y Becas Formación Avanzada) así como del proceso de renovación y pqrsdf, cumpliendo así con el indicador.</t>
  </si>
  <si>
    <t xml:space="preserve">Se evidenciaron, 4 informes de cierre de cartera de los meses de diciembre de 2023 y enero, febrero, marzo de 2024 presentados Gestion Financiera - contabilidad. </t>
  </si>
  <si>
    <t>SEGUIMIENTO PLAN ANTICORRUPCIÓN Y DE ATENCIÓN AL CIUDADANO 2024</t>
  </si>
  <si>
    <t>Se observaron los inventarios realizados al mobiliario de Sapiencia, C4TA y Mazo. Así mismo, se evidenció el inventario tecnologico general durante la vigencia 2023. Es importante que los inventarios fisicos realizados para la presente vigencia, coincidan con la informacion consignada en el SAP.</t>
  </si>
  <si>
    <t>Se evidenciaron realizados 2 seguimientos (febrero y abril de 2024) a las pólizas de seguros Nro. 2328, 1002675, 6158014423, 6158014422, 9336 con fecha de vencimiento el 01 de noviembre de 2024 que tiene la Agencia, mismas que no han presentado siniestralidad .</t>
  </si>
  <si>
    <t>Se evdiencia la matriz de contratos / primer cuatrimestre de 2024, obserandose que la misma fue pblicada tanto en la plataforma Secop II y en la TVEC de confirmidad con la norma.</t>
  </si>
  <si>
    <t>Ok</t>
  </si>
  <si>
    <t>Se ha llevado a cabo un proceso de trabajo basado en la información legada por el líder anterior, la cual fue actualizada en el año 2024. Como parte de este proceso, se accedió al sistema correspondiente y se procedió a validar la vigencia y disponibilidad de los 15 trámites existentes. Se ha verificado que todos estos trámites se encuentran debidamente actualizados y publicados para su consulta y uso por parte de los usuarios.</t>
  </si>
  <si>
    <t>Evidencia 13. Número de inventarios de trámites</t>
  </si>
  <si>
    <t>Esta actividad no estaba programada para el presente cuatrimestre.</t>
  </si>
  <si>
    <t>Se hace revisión del inventario de trámites, actualmente se cuentan con 15 tramites, lo cuales no tuvieron modificaciones ni actualizaciones durante el presente cuatrimestre.</t>
  </si>
  <si>
    <t>Realizar orientaciones relacionadas con el mejoramiento del servicio a la ciudadanía</t>
  </si>
  <si>
    <t>Número de actividades orientadoras realizadas</t>
  </si>
  <si>
    <t>Número de orientaciones realizadas</t>
  </si>
  <si>
    <t>Se coordina con la Contraloría Distrital de Medellín en la capacitación "Presentación de informes en la plataforma de Gestión Transparente", la cual se realizó el día 04/04/2024 en la sala de juntas de la Agencia, fue dirigida a los procesos o dependencias de la entidad responsables de reportar información.</t>
  </si>
  <si>
    <t>Evidencia 15. Número de actividades orientadoras.</t>
  </si>
  <si>
    <t xml:space="preserve">Se emite cápsula informativa No 1. Política de Tratamiento de Datos.
Se emite concepto jurídico para la GEP.
</t>
  </si>
  <si>
    <t>Evidencia 16. Número de cápsulas o circulares expedidas.</t>
  </si>
  <si>
    <t>Se socializaron los resultados arrojados por la encuesta que mide el nivel de satisfacción con los servicios y la atención prestada del periodo comprendido entre el 1 de julio y el 3 de diciembre de 2023.
Se aporta el correo de aprobación del informe, el informe de la encuesta publicada en web y el correo con la presentación remitida para presentación ante el grupo directivo el día 28 de diciembre de 2023.</t>
  </si>
  <si>
    <t>Evidencia 17. Nùmero de informes de percepción.</t>
  </si>
  <si>
    <t>Se da el 16 de abril de 2024 una capacitación sobre el mejoramiento del servicio a la ciudadanía dirigida al equipo de atención a la ciudadanía. Durante esta sesión, se hizo énfasis en nuestros canales oficiales de atención y en el manual de atención a la ciudadanía. Además, se presentó el plan de trabajo diseñado para atender las solicitudes pendientes en los diferentes canales de atención, con especial énfasis en el correo electrónico.
En el transcurso de la capacitación, se introdujo el módulo de Atención a la Ciudadanía de Aurora, proporcionando a los miembros del equipo una visión general de sus funciones y características. Asimismo, se les entregó el manual de usuario correspondiente con el fin de que se familiaricen con su funcionamiento y puedan utilizarlo de manera efectiva en su labor diaria. Este entrenamiento representa un paso importante hacia la mejora continua de nuestros servicios y la optimización de la atención a la ciudadanía.</t>
  </si>
  <si>
    <t>Evidencia 18. Número de orientaciones.</t>
  </si>
  <si>
    <t>Como parte de nuestra estrategia para mejorar la eficiencia en la gestión de solicitudes, hemos priorizado el fortalecimiento del correo electrónico, el módulo de PQRSDF y el sistema Mercurio. Estos canales han sido identificados como los más congestionados, por lo que buscamos garantizar una evacuación oportuna de las solicitudes recibidas.
Para lograr este objetivo, hemos implementado un sistema de alertas que acompaña a cada solicitud pendiente en su proceso. Estas alertas, permiten monitorear de cerca el estado de las solicitudes y tomar acciones inmediatas en caso de que se detecten demoras o riesgos de incumplimiento de los tiempos establecidos por ley.
Este enfoque proactivo nos permite intervenir rápidamente ante posibles retrasos, asegurando que todas las respuestas se emitan dentro de los plazos legales establecidos. Además, mejora la transparencia y la trazabilidad de los procesos, garantizando una atención eficiente y cumpliendo con los estándares de calidad y tiempo exigidos por la normativa vigente.</t>
  </si>
  <si>
    <t>Evidencia 19. Seguimiento a la atención</t>
  </si>
  <si>
    <t>Se verificó  la realización de una capacitación sobre el mejoramiento del servicio a la ciudadanía, a traves de la evidencia suministrada (presentacion  de la capaticitacion, lista de asistencia de participantes). Aunado a lo anterior, introdujeron en la capacitacion, el manual del modulo de Atencion a la Ciudadania del "Sistema Aurora"</t>
  </si>
  <si>
    <t>No se han realizado acciones para este indicador, toda vez que, la audiencia será realizada al finalizar la vigencia 2024.</t>
  </si>
  <si>
    <t>En el mes de abril, se realizó la publicación del informe de gestión de Sapiencia de la vigencia 2023, en la página web de la entidad y en la plataforma de gestión transparente como parte de la rendición de la cuenta y cumplimiento con la Contraloría Distrital de Medellín. Este informe da cuenta de cada uno de los logros por procesos y proyectos del 2023, así como los retos de la entidad para el 2024.</t>
  </si>
  <si>
    <t>Evidencia 21. Informe de gestión de resultados, logros y retos publicado.
https://sapiencia.gov.co/informes-de-gestion/</t>
  </si>
  <si>
    <t>El indicador no se ha realizado teniendo en cuenta que, el perfil del contratista encargado para estas acciones no ha sido contratado para el equipo de Planeación. En este sentido, se cumplirá el indicador en el siguiente cuatrimestre una vez se tenga el personal idóneo.</t>
  </si>
  <si>
    <t>Verificada la informacion enviada desde Planeacion Estratregica como soporte, se logró evidenciar la difusion que se realizó del informe de gestion 2023, el reporte en Gestion Transparente realizado en el aplicativo de la Contraloria Distrital de Medellín del mismo y el informe de gestion 2023 como tal. De igual manera, se verifico en el sitio web de Sapiencia (Transparencia) la informacion suministrada desde Planeacion, observando la difusion que se realizo del mismo y la publicacion del menionado informe de gestion de conformidad. (https://drive.google.com/file/d/1GTB-syRZ7CwQKGE07OvEMfW884f5HTsk/view).</t>
  </si>
  <si>
    <t>La presente actividad no estaba planeada para el cuatrimestre reportado (30 abril)</t>
  </si>
  <si>
    <t>Evidencia 24. Número de informes de ejecución presupuestal realizados</t>
  </si>
  <si>
    <t>Evidencia 25. Número de tableros de ejecución presupuestal realizados</t>
  </si>
  <si>
    <t xml:space="preserve">Se procedio a verificar los informes de ejecucion presupuestal de ingresos y gastos de los meses diciembre 2023 y enero, febrero y marzo de 2023, los cuales fueron efectivamente realizados, radicados en la Secretaria de Hacienda y publicados tanto en el sitio web de la Agencia como en la plataforma de Gestion Transparente de la CDM, dando cumplimiento así, a la meta del indicador del producto.
</t>
  </si>
  <si>
    <t>Se evidencia el manejo de información presupuestal en un tablero de power BI que permite monitorear la misma. Así mismo, se corroboró esta en el informe llamado "Tablero de Ejecución", con corte a marzo de 2024.</t>
  </si>
  <si>
    <t xml:space="preserve">Con el acompañamiento de la profesional de Planeación Estratégica, se elaboró el plan de trabajo para la vigencia 2024, donde se incluyeron actvidades que conllevan a dar cumplimiento a los lineamientos de MIPG y donde se involucra a todo el personal de la Agencia. Adicionalmente, 2 colaboradores realizaron el curso de Integridad, transparencia y Lucha contra la corrupción. </t>
  </si>
  <si>
    <t>Evidencia 33. Porcentaje del plan de trabajo elaborado y ejecutado (Política de Integridad).</t>
  </si>
  <si>
    <t>Porcentaje del plan de trabajo elaborado y ejecutado</t>
  </si>
  <si>
    <t>Evidencia 26. Informe de canales de atención</t>
  </si>
  <si>
    <t>Evidencia 27. Matriz ITA
https://sapienciagov-my.sharepoint.com/:f:/g/personal/fanny_murillo_sapiencia_gov_co/EtgIj3qK9A9EnTpgx2KMI1oBfUl_An3d41fZcoFkgTtKuQ?e=smRu05</t>
  </si>
  <si>
    <t xml:space="preserve">Evidencia 28. Información pública divulgada en la página web </t>
  </si>
  <si>
    <t>El indicador no se ha realizado teniendo en cuenta que, el perfil del contratista encargado para estas acciones no ha sido contratado para el equipo del Observatorio de Sapiencia y Planeación. En este sentido, se cumplirá el indicador una vez se tenga el personal idóneo.
En este sentido, se cumplirá el indicador en el siguiente cuatrimestre una vez se tenga el personal idóneo.</t>
  </si>
  <si>
    <t xml:space="preserve">Durante el cuatrimestre no se atendieron requerimientos del Observatorio, toda vez que no se ha solicitado esta por parte de entidades externas. </t>
  </si>
  <si>
    <t>Para este periodo se realizaron las siguientes acciones:
1. se consulta y descarga de la página de la Procuraduría General de la nación (https://www.procuraduria.gov.co/Pages/Inicio.aspx), la última versión de la matriz
2. Sé programa y asisten a tres (3) reuniones con Comunicaciones (2) y Sistemas de información (1), con el objetivo de explicarle los componentes de la Matriz ITA de la procuraduría, así mismo la parte normativa y sus anexos, adicional ponerlos en contexto de la forma que se ha venido haciendo seguimiento, actualización a la matriz en vigencias anteriores (2022-2023), lecciones aprendidas, y buenas prácticas para mejorar el método implementado, además definir los responsables en cada uno de los contenidos de la matriz, con el fin de identificar que procesos y/o dependencias podrán ser parte de la mesa técnica de trabajo.   Para dar cumplimiento a la Ley de Transparencia y del Derecho de Acceso a la Información Pública Nacional - ITA, (Ley 1712 de 2014), así como apoyar en el cierre de brechas producto de auditorías de la Procuraduría General de la Nación en otras vigencias, además teniendo  en cuenta que la entidad no cuenta  con un web máster y que desde Comunicaciones se  requiere del apoyo técnico de  sistemas de información, para realizar las mejoras y/o actualizaciones  en la página web institucional en temas que estén al  alcance del  recurso humano contratado en TI. 
3. Se proyecta correo para que sea enviado por el Líder de Planeación a los Jefes y líderes para nombrar el enlace, quien hará parte de la mesa técnica de seguimiento a la matriz ITA durante la vigencia.
Para el próximo cuatrimestre se habilitará en el sitio de Procuraduría el diligenciamiento de la Matriz ITA.</t>
  </si>
  <si>
    <t>No se cumplio con la meta del indicador del producto planeado para el presente cuatrimestre. Es importante de desde el proceso de Planeacion Estrategica, se realicen las gestiones pertinentes con el fin de que se concrete la llegada de un colaborador competente en el tema en cuestion.</t>
  </si>
  <si>
    <t>Para el periodo reportado se realizaron  94 publicaciones en la página web: 
1. Menú: Transparencia/ Submenú: Planeación, Presupuesto e informes/ Item: Informes de oficina Control Interno:
 Publicar: Informe de Austeridad en el Gasto Público 
 Informe de Gestión Oficina de Control Interno 
 Informe de seguimiento mapa de riesgos 
 Publicación Seguimiento Plan Anticorrupción y de Atención al Ciudadano 
 Seguimiento Plan Mejoramiento Contraloría Distrital Medellín
2. Menú: Transparencia / Submenú: Planeación, Presupuesto e informes/ Ítem: Planes Institucionales y Estratégicos dando cumplimento al Decreto 618 de 2018: formulación 2024 y seguimiento 2023
3. Menú: Transparencia/ Submenú: Contratación/Item: Publicación de la ejecución de contratos (meses diciembre 2023, enero a marzo 2024).
4. Menú: Transparencia/ Submenú: Contratación/Item: Publicación de Informacion contractual de enero a abril de 2024 
5. Menú: Transparencia/ Submenú: informes-de-gestión/
6. Menú: Transparencia/ Submenú: actos-administrativos/
7. Menú: Transparencia/ Submenú: presupuesto-general-asignado 
8. Menú: Transparencia/ Submenú: estados financieros 
7. Menú: Estudia/ Tarifa preferencial Metro/
8. Menú: estudia/ Pregrados /postgrados
9. Publicación de banner de interés general y misional para la ciudadanía.</t>
  </si>
  <si>
    <t>Se procedio a verificar todas las acciones encaminadas a la actualizacion de la Matriz ITA.
Se verificaron el componente normativo y tecnico, La mesa tecnica conformada por cada proceso o dependencia de la Agencia así como la Matriz ITA. La Oficina de  Control Interno particpo de  la primera reunion de la mesa tecnica. En ella, se socializo como se accedia a la matriz, como se calificaba la misma y como se lleva a cabo la verificacion de esta por parte Procuraduría General de la Nación.</t>
  </si>
  <si>
    <t>No se evidencaron solicitudes realizadas al observatorio durante el cuatrimestre reportado.</t>
  </si>
  <si>
    <r>
      <t xml:space="preserve">Número de seguimientos realizados </t>
    </r>
    <r>
      <rPr>
        <i/>
        <sz val="11"/>
        <rFont val="Bahnschrift Light"/>
        <family val="2"/>
      </rPr>
      <t>(periodo vencido)</t>
    </r>
  </si>
  <si>
    <r>
      <t xml:space="preserve">Cuentas de cobro recibidas y facturadas </t>
    </r>
    <r>
      <rPr>
        <i/>
        <sz val="11"/>
        <color rgb="FF000000"/>
        <rFont val="Bahnschrift Light"/>
        <family val="2"/>
      </rPr>
      <t>(a demanda)</t>
    </r>
  </si>
  <si>
    <r>
      <rPr>
        <sz val="11"/>
        <rFont val="Bahnschrift Light"/>
        <family val="2"/>
      </rPr>
      <t>Dirección Técnica de Fondos</t>
    </r>
  </si>
  <si>
    <r>
      <rPr>
        <sz val="11"/>
        <rFont val="Bahnschrift Light"/>
        <family val="2"/>
      </rPr>
      <t>Generar oportunamente los cierres de cartera para ser entregados a contabilidad</t>
    </r>
  </si>
  <si>
    <r>
      <rPr>
        <sz val="11"/>
        <rFont val="Bahnschrift Light"/>
        <family val="2"/>
      </rPr>
      <t>Número de cierres de cartera realizados  (</t>
    </r>
    <r>
      <rPr>
        <i/>
        <sz val="11"/>
        <rFont val="Bahnschrift Light"/>
        <family val="2"/>
      </rPr>
      <t xml:space="preserve">mes vencido - 10 días </t>
    </r>
    <r>
      <rPr>
        <sz val="11"/>
        <rFont val="Bahnschrift Light"/>
        <family val="2"/>
      </rPr>
      <t>)</t>
    </r>
  </si>
  <si>
    <r>
      <rPr>
        <sz val="11"/>
        <rFont val="Bahnschrift Light"/>
        <family val="2"/>
      </rPr>
      <t>Cartera</t>
    </r>
  </si>
  <si>
    <r>
      <rPr>
        <sz val="11"/>
        <rFont val="Bahnschrift Light"/>
        <family val="2"/>
      </rPr>
      <t>Administrar el inventario físico de la Agencia (fijos y devolutivos de sede principal, Mazo y C4ta)</t>
    </r>
  </si>
  <si>
    <r>
      <rPr>
        <sz val="11"/>
        <rFont val="Bahnschrift Light"/>
        <family val="2"/>
      </rPr>
      <t>Recursos Físicos</t>
    </r>
  </si>
  <si>
    <r>
      <rPr>
        <sz val="11"/>
        <rFont val="Bahnschrift Light"/>
        <family val="2"/>
      </rPr>
      <t>Realizar seguimientos a la siniestralidad que afecte la póliza adquirida por la Agencia</t>
    </r>
  </si>
  <si>
    <r>
      <rPr>
        <sz val="11"/>
        <rFont val="Bahnschrift Light"/>
        <family val="2"/>
      </rPr>
      <t>Realizar la publicacion de los documentos precontractuales y contractuales en los portales de contratración (Secop II y TVEC) de conformidad con la normativa vigente</t>
    </r>
  </si>
  <si>
    <r>
      <t xml:space="preserve">Publicaciones realizadas de acuerdo a la contratación efecutada en cada mes </t>
    </r>
    <r>
      <rPr>
        <i/>
        <sz val="11"/>
        <rFont val="Bahnschrift Light"/>
        <family val="2"/>
      </rPr>
      <t>(a demanda)</t>
    </r>
  </si>
  <si>
    <r>
      <rPr>
        <sz val="11"/>
        <rFont val="Bahnschrift Light"/>
        <family val="2"/>
      </rPr>
      <t>Contratación</t>
    </r>
  </si>
  <si>
    <r>
      <rPr>
        <sz val="11"/>
        <rFont val="Bahnschrift Light"/>
        <family val="2"/>
      </rPr>
      <t>Orientar al personal (servidores públicos y contratistas) de la Agencia en el ejercicio de la prevención del daño
antijurídico</t>
    </r>
  </si>
  <si>
    <r>
      <rPr>
        <sz val="11"/>
        <rFont val="Bahnschrift Light"/>
        <family val="2"/>
      </rPr>
      <t>Expedir cápsulas o circulares informativas en temas de interés para Sapiencia en ejercicio de la prevención del
daño antijurídico</t>
    </r>
  </si>
  <si>
    <r>
      <rPr>
        <sz val="11"/>
        <rFont val="Bahnschrift Light"/>
        <family val="2"/>
      </rPr>
      <t xml:space="preserve">Número de informes de percepción y satisfacción de la ciudadanía respecto a la calidad del servicio realizados </t>
    </r>
    <r>
      <rPr>
        <i/>
        <sz val="11"/>
        <rFont val="Bahnschrift Light"/>
        <family val="2"/>
      </rPr>
      <t>(Incluye publicación en la Web - mes vencido)</t>
    </r>
  </si>
  <si>
    <r>
      <t xml:space="preserve">Informe de gestión de resultados, logros y retos publicado </t>
    </r>
    <r>
      <rPr>
        <i/>
        <sz val="10"/>
        <rFont val="Bahnschrift Light"/>
        <family val="2"/>
      </rPr>
      <t>(periodo vencido)</t>
    </r>
  </si>
  <si>
    <r>
      <t xml:space="preserve">Número de actualizaciones del tablero de rendición de cuentas realizadas </t>
    </r>
    <r>
      <rPr>
        <i/>
        <sz val="9"/>
        <rFont val="Bahnschrift Light"/>
        <family val="2"/>
      </rPr>
      <t>(periodo vencido)</t>
    </r>
  </si>
  <si>
    <r>
      <t>Número de informes de ejecución presupuestal realizados (</t>
    </r>
    <r>
      <rPr>
        <i/>
        <sz val="11"/>
        <color rgb="FF000000"/>
        <rFont val="Bahnschrift Light"/>
        <family val="2"/>
      </rPr>
      <t>mes vencido</t>
    </r>
    <r>
      <rPr>
        <sz val="11"/>
        <color theme="1"/>
        <rFont val="Bahnschrift Light"/>
        <family val="2"/>
      </rPr>
      <t>)</t>
    </r>
  </si>
  <si>
    <r>
      <t xml:space="preserve">Durante el cuatrimestre se rendirán los meses de </t>
    </r>
    <r>
      <rPr>
        <b/>
        <sz val="10"/>
        <color theme="1"/>
        <rFont val="Bahnschrift Light"/>
        <family val="2"/>
      </rPr>
      <t>diciembre 2023 a marzo de 2024,</t>
    </r>
    <r>
      <rPr>
        <sz val="10"/>
        <color theme="1"/>
        <rFont val="Bahnschrift Light"/>
        <family val="2"/>
      </rPr>
      <t xml:space="preserve"> teniendo en cuenta que, el seguimiento a este indicador se realiza mes vencido.
Se presenta el informe de ejecución de ingresos y gastos con corte a </t>
    </r>
    <r>
      <rPr>
        <b/>
        <sz val="10"/>
        <color theme="1"/>
        <rFont val="Bahnschrift Light"/>
        <family val="2"/>
      </rPr>
      <t>diciembre 2023</t>
    </r>
    <r>
      <rPr>
        <sz val="10"/>
        <color theme="1"/>
        <rFont val="Bahnschrift Light"/>
        <family val="2"/>
      </rPr>
      <t xml:space="preserve"> mediante oficio radicado sapiencia 202403000430,  el cual evidencia una ejecución por el rubro de funcionamiento del 93% y de inversión del 96%, total que asciende a $213.845.972.692. El año cierra con cuentas por pagar por el orden de $371.330.189 y recursos disponibles por $9.453.979.619. 
Se presenta informe de ejecución de ingresos y gastos con corte a </t>
    </r>
    <r>
      <rPr>
        <b/>
        <sz val="10"/>
        <color theme="1"/>
        <rFont val="Bahnschrift Light"/>
        <family val="2"/>
      </rPr>
      <t>enero 2024</t>
    </r>
    <r>
      <rPr>
        <sz val="10"/>
        <color theme="1"/>
        <rFont val="Bahnschrift Light"/>
        <family val="2"/>
      </rPr>
      <t xml:space="preserve"> mediante oficio radicado sapiencia 202403000432 del 20 de febrero de la presenta anualidad, el presupuesto se ejecutó en un 4,06%. Por los rubros de inversión representa en pesos $1.992.119.891 y de funcionamiento $2.920.761.317 por los siguientes componentes:
Talento humano: $1.285.788.388
Gastos de personal: $2.871.141.317
Soporte log y administrativo: $755.951.503
Se presenta el informe de ejecución de ingresos y gastos con corte </t>
    </r>
    <r>
      <rPr>
        <b/>
        <sz val="10"/>
        <color theme="1"/>
        <rFont val="Bahnschrift Light"/>
        <family val="2"/>
      </rPr>
      <t>a febrero de 2024</t>
    </r>
    <r>
      <rPr>
        <sz val="10"/>
        <color theme="1"/>
        <rFont val="Bahnschrift Light"/>
        <family val="2"/>
      </rPr>
      <t xml:space="preserve"> mediante oficio radicado sapiencia 202403000717,  el cual evidencia una ejecución por el rubro de funcionamiento del 95% y de inversión del 3%, total que asciende a $6.219.100.115. En total el presupuesto se ha ejecutado un 5,13% por los siguientes componentes:
Talento humano: $1.624.315.416
Gastos de personal: $2.937.114.495
Soporte log y administrativo: $1.657.670.204
Se presenta informe de ejecución de ingresos y gastos con corte a </t>
    </r>
    <r>
      <rPr>
        <b/>
        <sz val="10"/>
        <color theme="1"/>
        <rFont val="Bahnschrift Light"/>
        <family val="2"/>
      </rPr>
      <t>marzo de 2024</t>
    </r>
    <r>
      <rPr>
        <sz val="10"/>
        <color theme="1"/>
        <rFont val="Bahnschrift Light"/>
        <family val="2"/>
      </rPr>
      <t xml:space="preserve"> mediante oficio radicado sapiencia 202403001945 del 12 de abril de la presente anualidad, el presupuesto se ejecutó en total un 21,28%, que representa en pesos para el rubro de inversión $22.835.260.726 y funcionamiento $2.942.982.097, por los siguientes componentes:
Talento humano: $2.648.484.541
Misional: $17.789.374.327
Gastos de personal: $2.942.982.097
Soporte log y administrativo: $2.397.401.858
</t>
    </r>
  </si>
  <si>
    <r>
      <t xml:space="preserve">Para el cuatrimestre se presentan los tableros de ejecución trimestral con corte a diciembre 2023 y marzo de 2024, el cual consta  de cinco tableros en Power BI, así:
</t>
    </r>
    <r>
      <rPr>
        <b/>
        <sz val="10"/>
        <color theme="1"/>
        <rFont val="Bahnschrift Light"/>
        <family val="2"/>
      </rPr>
      <t>Diciembre 2023:</t>
    </r>
    <r>
      <rPr>
        <sz val="10"/>
        <color theme="1"/>
        <rFont val="Bahnschrift Light"/>
        <family val="2"/>
      </rPr>
      <t xml:space="preserve">
1. Ejecución presupuestal por proyecto
2. Ejecución presupuestal por componente
3. Ejecución por líder de proceso
4. Cuentas por pagar y reservas
5. Recursos del balance
</t>
    </r>
    <r>
      <rPr>
        <b/>
        <sz val="10"/>
        <color theme="1"/>
        <rFont val="Bahnschrift Light"/>
        <family val="2"/>
      </rPr>
      <t>Marzo 2024:</t>
    </r>
    <r>
      <rPr>
        <sz val="10"/>
        <color theme="1"/>
        <rFont val="Bahnschrift Light"/>
        <family val="2"/>
      </rPr>
      <t xml:space="preserve">
1. Ejecución presupuestal ingreso por fondo
2. Ejecución presupuestal ingreso con RP
3. Ejecución presupuestal gasto por proyecto
4. Ejecución presupuestal gasto por actividad
5. Ejecución presupuestal gasto por líder</t>
    </r>
  </si>
  <si>
    <r>
      <t>Número de informes realizados y publicados (</t>
    </r>
    <r>
      <rPr>
        <i/>
        <sz val="11"/>
        <color rgb="FF000000"/>
        <rFont val="Bahnschrift Light"/>
        <family val="2"/>
      </rPr>
      <t>bimestre vencido</t>
    </r>
    <r>
      <rPr>
        <sz val="11"/>
        <color theme="1"/>
        <rFont val="Bahnschrift Light"/>
        <family val="2"/>
      </rPr>
      <t>)</t>
    </r>
  </si>
  <si>
    <r>
      <t xml:space="preserve">Se tienen publicados los informes en la página web institucional de Canales de atención a la ciudadanía, con los siguientes resultados:
</t>
    </r>
    <r>
      <rPr>
        <b/>
        <sz val="10"/>
        <color rgb="FF000000"/>
        <rFont val="Bahnschrift Light"/>
        <family val="2"/>
      </rPr>
      <t>Informe noviembre-diciembre 2023:</t>
    </r>
    <r>
      <rPr>
        <sz val="10"/>
        <color rgb="FF000000"/>
        <rFont val="Bahnschrift Light"/>
        <family val="2"/>
      </rPr>
      <t xml:space="preserve">
Canal telefónico: ingresaron 9.157 llamadas, de las cuales 4.471 ingresaron y fueron atendidas dentro de los horarios de atención, y de estas 4022 fueron registradas al módulo de PQRS, lo que corresponde a un 93%. 
Correo institucional:  4085 correos gestionados, 100% de efectividad.      
Chat página web: se recibieorn 13.593 chats
 Redes sociales:  398 atenciones realizadas en el periodo.  
 Presencialidad: se atendieron 3733 usuarios, de los cuales 3712  fueron atendidos en la sede principal y 21 en C4ta.                           
En la plataforma virtual Mercurio: se registraron 787 comunicaciones,  las cuales fueron atendidas en un 100%, y de este total el  31% fueron solicitudes. 
Módulo PQRSDF: 2653 recibidas, con un incremento del 52,04% respecto al bimestre anterior, con un 100% de respuesta.                   
</t>
    </r>
    <r>
      <rPr>
        <b/>
        <sz val="10"/>
        <color rgb="FF000000"/>
        <rFont val="Bahnschrift Light"/>
        <family val="2"/>
      </rPr>
      <t xml:space="preserve">Informe enero-febrero 2024:      </t>
    </r>
    <r>
      <rPr>
        <sz val="10"/>
        <color rgb="FF000000"/>
        <rFont val="Bahnschrift Light"/>
        <family val="2"/>
      </rPr>
      <t xml:space="preserve">                           
Canal telefónico: no se contó con la línea telefónica habilitada para este bimiestre.
Correo institucional: 4.466 correos gestionados, 100% de efectividad.      
Chat página web: 2.424 atenciones realizadas en el periodo.    
 Presencialidad: se atendieron 4.836 usuarios, de los cuales 4.836 fueron atendidos en la sede principal y 0 en C4ta.                           
En la plataforma virtual Mercurio se registraron 464 comunicaciones, de las cuales el 57,11% corresponde a solicitudes.   
Módulo PQRSDF: 2.449 recibidas, con una disminución del 7,69% respecto al bimestre anterior.</t>
    </r>
  </si>
  <si>
    <r>
      <t>Matriz ITA diligenciada (</t>
    </r>
    <r>
      <rPr>
        <i/>
        <sz val="11"/>
        <rFont val="Bahnschrift Light"/>
        <family val="2"/>
      </rPr>
      <t>en el sitio de la Procuraduría</t>
    </r>
    <r>
      <rPr>
        <sz val="11"/>
        <rFont val="Bahnschrift Light"/>
        <family val="2"/>
      </rPr>
      <t>) y con seguimiento (</t>
    </r>
    <r>
      <rPr>
        <i/>
        <sz val="11"/>
        <rFont val="Bahnschrift Light"/>
        <family val="2"/>
      </rPr>
      <t>a demanda</t>
    </r>
    <r>
      <rPr>
        <sz val="11"/>
        <rFont val="Bahnschrift Light"/>
        <family val="2"/>
      </rPr>
      <t>)</t>
    </r>
  </si>
  <si>
    <r>
      <t>Información pública divulgada en la página web del micrositio de transparencia. (</t>
    </r>
    <r>
      <rPr>
        <i/>
        <sz val="11"/>
        <rFont val="Bahnschrift Light"/>
        <family val="2"/>
      </rPr>
      <t>a demanda</t>
    </r>
    <r>
      <rPr>
        <sz val="11"/>
        <rFont val="Bahnschrift Light"/>
        <family val="2"/>
      </rPr>
      <t xml:space="preserve">) </t>
    </r>
  </si>
  <si>
    <r>
      <t>Solicitudes atendidas (</t>
    </r>
    <r>
      <rPr>
        <i/>
        <sz val="11"/>
        <rFont val="Bahnschrift Light"/>
        <family val="2"/>
      </rPr>
      <t>a demanda</t>
    </r>
    <r>
      <rPr>
        <sz val="11"/>
        <rFont val="Bahnschrift Light"/>
        <family val="2"/>
      </rPr>
      <t>)</t>
    </r>
  </si>
  <si>
    <t>Implementar la política de integridad, en el marco de la implementación del MIPG, definidos en el Modelo Integrado de Planeación y Gestión (MIPG).</t>
  </si>
  <si>
    <t>Se procedio a verificar todas y cada una de las publicaciones realizadas en el sitio web de la Agencia, Menú de Transparencia https://sapiencia.gov.co/transparencia/.
Así mismo, se verifico la publicacion sobre la tarifa preferencial del metro para los beneficiarios de los diferentes fondos y becas otorgados por la Agencia. obteniendo descuentos en los viajes en la Red Metro.
https://sapiencia.gov.co/tarifa-preferencial-metro-2/
De igual forma, se verificó las publicaciones realizadas en el banner de mejores bachilleres
https://sapiencia.gov.co/fondos-sapiencia/becas-mejores-bachilleres/
así como las publicaciones de banner de interés general y misional para la ciudadanía.
https://sapiencia.gov.co/becas-tecnologias-alcaldia-de-medellin/normativa/
Con lo anterior, se viene dando cumplimiento a cabalidad con la ley 1712 de 2014 / Ley de Transparencia y del Derecho de Acceso a la Información Pública</t>
  </si>
  <si>
    <t>Evaluar el servicio de atención a la ciudadanía, por medio de los canales, y el acceso a los trámites, hacia la mejora continua del proceso</t>
  </si>
  <si>
    <t>Las  orientaciones deben estar encaminadas expresamente a la prevencion del daño antijuridico, situacion que no se evidenca de la revision realizada. Se logran observar asesorias sobre temas diferentes a la actividad propuesta en el PAAC. Ahora, deja claridad esta Oficina, que fue a traves de esta, que se gestiono todo lo relacionado para la socializacion de la rendicion en la cuenta de las obligaciones legales  - COLA, que deben realizar las dependencias competentes de la entidad cada mes de cada vigencia fiscal.</t>
  </si>
  <si>
    <r>
      <rPr>
        <sz val="10"/>
        <rFont val="Bahnschrift Light"/>
        <family val="2"/>
      </rPr>
      <t>Se procedio a verificar las informes realizados y sus respectivas publicaciones en el sitio web de Sapiencia (Transparencia - infomes de gestion) y los mismos se encuentran de conformidad con las evidencias compartidas por Atencion a la Ciudadanía. A continuacion se relacionan los links donde se verificaron los informes publicados.</t>
    </r>
    <r>
      <rPr>
        <u/>
        <sz val="10"/>
        <color theme="10"/>
        <rFont val="Bahnschrift Light"/>
        <family val="2"/>
      </rPr>
      <t xml:space="preserve">
chrome-extension://efaidnbmnnnibpcajpcglclefindmkaj/https://sapiencia.gov.co/wp-content/uploads/2024/03/informe-noviembre_diciembre_2023.pdf
chrome-extension://efaidnbmnnnibpcajpcglclefindmkaj/https://sapiencia.gov.co/wp-content/uploads/2024/04/informe-enero_febrero_2024.pdf</t>
    </r>
  </si>
  <si>
    <r>
      <t xml:space="preserve">Frente a la actividad </t>
    </r>
    <r>
      <rPr>
        <i/>
        <sz val="11"/>
        <color theme="1"/>
        <rFont val="Bahnschrift Light"/>
        <family val="2"/>
      </rPr>
      <t xml:space="preserve">"Evaluar el servicio de atención a la ciudadanía, por medio de los canales, y el acceso a los trámites, hacia la mejora continua del proceso" </t>
    </r>
    <r>
      <rPr>
        <sz val="11"/>
        <color theme="1"/>
        <rFont val="Bahnschrift Light"/>
        <family val="2"/>
      </rPr>
      <t>del componente N° 3</t>
    </r>
    <r>
      <rPr>
        <i/>
        <sz val="11"/>
        <color theme="1"/>
        <rFont val="Bahnschrift Light"/>
        <family val="2"/>
      </rPr>
      <t xml:space="preserve">, </t>
    </r>
    <r>
      <rPr>
        <sz val="11"/>
        <color theme="1"/>
        <rFont val="Bahnschrift Light"/>
        <family val="2"/>
      </rPr>
      <t>recomienda esta Oficina cambiar la meta del primer al tercer cuatrimestre de cada vigencia, toda vez que las encuestas de satisfaccion del servicio son realizadas de forma semestral, por lo que para el presente cuatrimestre, fue presentando de nuevo el informe del segundo semestre de 2023, ya verificado en el ultimo informe de seguimiento al PAAC de la pasada anualidad (2023-3) .</t>
    </r>
  </si>
  <si>
    <t>Cabe resaltar el compromiso por parte de las diferentes dependencias en el reporte adecuado de las evidencias, Así mismo, es de buen recibo por parte de esta Oficina, que se hayan normalizado las cifras de las metas de los indicadores, esto es, que los porcentaje vienen siendo expresados en un maximo del 100%. Esto, de conformidad con las directices de los entes de control.</t>
  </si>
  <si>
    <t>Verificada la totalidad de las actividades de los componentes 1 y 2 del PAAC, se logró observar el cumplimiento de las metas propuestas en todos y cada uno de los indicadores, dando así cumplimiento al articulo 31 de la ley 2195 de 2022, que modificó el articulo 73 de la ley 1474 de 2011 (programas de transparencia y ética en el sector público).</t>
  </si>
  <si>
    <r>
      <t xml:space="preserve"> Se logró evidenciar actividades con la meta planteada en el indicador de producto sin cumplir en los componentes 4 y 5 para el presente cuatrimestre. El responsable del proceso argumenta que "</t>
    </r>
    <r>
      <rPr>
        <i/>
        <sz val="11"/>
        <color theme="1"/>
        <rFont val="Bahnschrift Light"/>
        <family val="2"/>
      </rPr>
      <t>el perfil del contratista encargado para estas acciones no ha sido contratado para el equipo del Observatorio de Sapiencia y Planeación. En este sentido, se cumplirá el indicador una vez se tenga el personal idóneo. En este sentido, se cumplirá el indicador en el siguiente cuatrimestre una vez se tenga el personal idóneo"</t>
    </r>
    <r>
      <rPr>
        <sz val="11"/>
        <color theme="1"/>
        <rFont val="Bahnschrift Light"/>
        <family val="2"/>
      </rPr>
      <t>.
Recomienda esta Oficina, que se realicen las gestiones pertinentes con el fin de que se concrete la llegada de un colaborador competente en el tema en cuestion. Esto con el fin de dar cumplimiento a los programas de transparencia y ética en el sector público, de conformidad con el articulo 31 de la ley 2195 de 2022, que modificó el articulo 73 de la ley 1474 de 2011.</t>
    </r>
  </si>
  <si>
    <t>Realizado el presente seguimiento al PAAC 2024-1, logró evidenciar esta Oficina que el promedio de cumplimiento del Plan Anticorrupción y de Atención al Ciudadano para el primer cuatrimestre de 2024 fue del 92,5%. Comparado con el primer cuatrimestre del año inmediantamente anterior, hay una disminucion en el cumplimiento de las metas de los indicadores de un 7.5%.</t>
  </si>
  <si>
    <r>
      <t>Las iniciativas adicionales de la entidad para el presente cuatromestre de 2024, pasaron de 3 actividades a solo 1. No es clara la actividad en cuanto no se observa como va implementar la Politica de Integridad en la Agencia. El indicador del producto, no determina el numero de acciones relacionadas con la implementacion de la politica de integridad de la Agencia de conformidad con MIPG. Ademas, no incluye las sensibilizaciones sobre el tema de conflicto de interes</t>
    </r>
    <r>
      <rPr>
        <sz val="9"/>
        <color rgb="FFFF0000"/>
        <rFont val="Bahnschrift Light"/>
        <family val="2"/>
      </rPr>
      <t>. No fue posible determinar el porcenetaje de avance de la actividad propuesta para este cuatrimestre ya que se carecen de elementos para lograr ponderar el indicador.</t>
    </r>
    <r>
      <rPr>
        <sz val="9"/>
        <color rgb="FF000000"/>
        <rFont val="Bahnschrift Light"/>
        <family val="2"/>
      </rPr>
      <t xml:space="preserve"> El plan de trabajo planteado y enviado como evidencia del desarrollo de las actividades del presente componente, debe ser plasmado en el PAAC con el fin de dar publicidad al mismo y que se logre hacer un seguimiento juicioso tanto por esta Oficina como por los entes de control competentes.</t>
    </r>
  </si>
  <si>
    <t>En cuanto a las iniciativas adicionales de la entidad para el presente cuatromestre de 2024, componente 6 del PAAC, se logró observar que pasaron de 3 actividades a solo 1. No es clara la actividad en cuanto no se observa como va implementar la Politica de Integridad en la Agencia. El indicador del producto, no determina el numero de acciones relacionadas con la implementacion de la politica de integridad de la Agencia de conformidad con MIPG. Ademas, no incluye las sensibilizaciones sobre el tema de conflicto de interes.  No fue posible determinar el porcentaje de avance de la actividad propuesta para este cuatrimestre ya que se carecen de elementos para lograr ponderar el indicador.  
Recomienda esta Oficina, que el plan de trabajo planteado y enviado como evidencia del desarrollo de las actividades del presente componente, sea plasmado en el PAAC,  con el fin de dar publicidad al mismo, cumplir con la normatividad vigente frente a los programas de transparencia y etica en el sector publico y que el mismo permita realizar un seguimiento juicioso tanto por esta Oficina como por los entes de control competentes de los avances cuantificables de las iniciativas de la entidad frente a la politica de integridad y los conflictos de intereses.</t>
  </si>
  <si>
    <t>Verificado los resultados de las encuestas de satisfaccion 2023-2, se evidencia que los resultados presetandos, ya fueron evaluados por esta Oficina con ocasion del seguimiento al PAAC 3 cuatrimestre de 2023, por lo que se puede concluir, que no se cumplio con la meta planteada para el presente cuatrimestre.</t>
  </si>
  <si>
    <t>Realizar seguimiento a la atención que se da en los diferentes canales de servicio a la ciudadanía que con lleve al fortalecimiento de los mismos</t>
  </si>
  <si>
    <t>Se evidencia una capsula informativa en el buzon masivo del correo institucional, el cual remite directamente a la Política de Tratamiento de Datos. No se observa informacion concerniente a la Politica del Daño Antijuridico de la entidad con lo indica la actividad en el presente componente.
Así mismo, se observa un concepto juridico relacionado con el contrato 513 de 2023 
celebrado con Territorium Life Radicado 202401000029, donde se manifesto a la GEP, que la OAJ, carecia de los elementos necesarios para que pronunciarse de fondo sobre este requerimiento.</t>
  </si>
  <si>
    <t>No se cumplio con la meta del indicador del producto planeado para el presente cuatrimestre. Es importante de desde el proceso de Planeacion Estrategica, se realicen las gestiones pertinentes con el fin de que se concrete la llegada de un colaborador competente en el tema en cuestion, y de esta forma dar cumplimiento a la meta propuesta..</t>
  </si>
  <si>
    <r>
      <t xml:space="preserve">Verificada la actividad </t>
    </r>
    <r>
      <rPr>
        <i/>
        <sz val="11"/>
        <color theme="1"/>
        <rFont val="Bahnschrift Light"/>
        <family val="2"/>
      </rPr>
      <t xml:space="preserve">"Realizar seguimiento a la atención que se da en los diferentes canales de servicio a la ciudadanía que conlleve al fortalecimiento de los mismos" </t>
    </r>
    <r>
      <rPr>
        <sz val="11"/>
        <color theme="1"/>
        <rFont val="Bahnschrift Light"/>
        <family val="2"/>
      </rPr>
      <t>del componente N°3, se logra evidenciar del informe de fortalecimiento a los canales de atencion a la ciudadania, de la ficha tecnica del indicador de las PQRSDF respondidas en terminos de ley, así como el manual de atencion a la cuidadanía, en primer lugar, que el riesgo se ha venido materializando toda vez que no se estan dando respuesta oportuna a las  peticiones y en segundo lugar, se evidencia que el canal telefonico, la línea Sapiencia 4447947, no viene siendo utilizada, desde la Oficina de Control Interno se recomienda que se de atencion al publico por este medio, dando cumplimiento al Manual de atencion a la Ciudadania y a l a Resolucion No 1845. 30 de marzo de 2023, observandose esta como una oportunidad mejora frente a este asunto para el proceso de Atencion a la Ciudadania.</t>
    </r>
  </si>
  <si>
    <t>Verificado el informe de fortalecimiento a los canales de atencion a la ciudadania, la ficha tecnica del indicador de las PQRSDF respondidas en terminos de ley así como el manual de atencion a la cuidadanía, observa esta Oficina, en primer lugar, que el riesgo se ha venido materializando al no dar respuesta oportuna a las mencionadas peticiones y en segundo lugar, se evidencia que el canal telefonico, la línea Sapiencia 4447947, no viene siendo utilizada, desde la Oficina de Control Interno se recomienda que se de atencion al publico por este medio, dando cumplimiento al Manual de atencion a la Ciudadania y a l a Resolucion No 1845. 30 de marzo de 2023
Se observa una oportunidad de mejora frente a este asunto para el proceso de Atencion a la Ciudadania. De hecho es una linea de atencion a la ciudadania que se tiene para recibir  PQRSDF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</si>
</sst>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1"/>
      <color theme="1"/>
      <name val="Calibri"/>
      <family val="2"/>
      <scheme val="minor"/>
    </font>
    <font>
      <u/>
      <sz val="11"/>
      <color theme="10"/>
      <name val="Calibri"/>
      <family val="2"/>
      <scheme val="minor"/>
    </font>
    <font>
      <sz val="8"/>
      <color rgb="FF000000"/>
      <name val="Tahoma"/>
      <family val="2"/>
    </font>
    <font>
      <b/>
      <i/>
      <sz val="8"/>
      <color rgb="FF000000"/>
      <name val="Tahoma"/>
      <family val="2"/>
    </font>
    <font>
      <i/>
      <sz val="8"/>
      <color rgb="FF000000"/>
      <name val="Tahoma"/>
      <family val="2"/>
    </font>
    <font>
      <sz val="9"/>
      <color rgb="FF000000"/>
      <name val="Tahoma"/>
      <family val="2"/>
    </font>
    <font>
      <sz val="11"/>
      <color theme="1"/>
      <name val="Bahnschrift Light"/>
      <family val="2"/>
    </font>
    <font>
      <b/>
      <sz val="14"/>
      <color theme="1"/>
      <name val="Bahnschrift Light"/>
      <family val="2"/>
    </font>
    <font>
      <b/>
      <sz val="11"/>
      <color theme="1"/>
      <name val="Bahnschrift Light"/>
      <family val="2"/>
    </font>
    <font>
      <sz val="11"/>
      <name val="Bahnschrift Light"/>
      <family val="2"/>
    </font>
    <font>
      <sz val="10"/>
      <color rgb="FF000000"/>
      <name val="Bahnschrift Light"/>
      <family val="2"/>
    </font>
    <font>
      <sz val="10"/>
      <name val="Bahnschrift Light"/>
      <family val="2"/>
    </font>
    <font>
      <i/>
      <sz val="11"/>
      <name val="Bahnschrift Light"/>
      <family val="2"/>
    </font>
    <font>
      <sz val="11"/>
      <color rgb="FF000000"/>
      <name val="Bahnschrift Light"/>
      <family val="2"/>
    </font>
    <font>
      <i/>
      <sz val="11"/>
      <color rgb="FF000000"/>
      <name val="Bahnschrift Light"/>
      <family val="2"/>
    </font>
    <font>
      <sz val="9"/>
      <color rgb="FF000000"/>
      <name val="Bahnschrift Light"/>
      <family val="2"/>
    </font>
    <font>
      <sz val="10"/>
      <color theme="1"/>
      <name val="Bahnschrift Light"/>
      <family val="2"/>
    </font>
    <font>
      <sz val="9"/>
      <color theme="1"/>
      <name val="Bahnschrift Light"/>
      <family val="2"/>
    </font>
    <font>
      <i/>
      <sz val="10"/>
      <name val="Bahnschrift Light"/>
      <family val="2"/>
    </font>
    <font>
      <i/>
      <sz val="9"/>
      <name val="Bahnschrift Light"/>
      <family val="2"/>
    </font>
    <font>
      <b/>
      <sz val="10"/>
      <color theme="1"/>
      <name val="Bahnschrift Light"/>
      <family val="2"/>
    </font>
    <font>
      <b/>
      <sz val="10"/>
      <color rgb="FF000000"/>
      <name val="Bahnschrift Light"/>
      <family val="2"/>
    </font>
    <font>
      <u/>
      <sz val="10"/>
      <color theme="10"/>
      <name val="Bahnschrift Light"/>
      <family val="2"/>
    </font>
    <font>
      <sz val="9"/>
      <name val="Bahnschrift Light"/>
      <family val="2"/>
    </font>
    <font>
      <sz val="9"/>
      <color rgb="FFFF0000"/>
      <name val="Bahnschrift Light"/>
      <family val="2"/>
    </font>
    <font>
      <i/>
      <sz val="11"/>
      <color theme="1"/>
      <name val="Bahnschrift Light"/>
      <family val="2"/>
    </font>
  </fonts>
  <fills count="13">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8" tint="0.59999389629810485"/>
        <bgColor indexed="64"/>
      </patternFill>
    </fill>
    <fill>
      <patternFill patternType="mediumGray">
        <bgColor theme="0"/>
      </patternFill>
    </fill>
    <fill>
      <patternFill patternType="solid">
        <fgColor theme="9" tint="0.79998168889431442"/>
        <bgColor indexed="64"/>
      </patternFill>
    </fill>
    <fill>
      <patternFill patternType="solid">
        <fgColor rgb="FFF2F2F2"/>
        <bgColor rgb="FF000000"/>
      </patternFill>
    </fill>
    <fill>
      <patternFill patternType="solid">
        <fgColor rgb="FFFFFF00"/>
        <bgColor rgb="FF000000"/>
      </patternFill>
    </fill>
    <fill>
      <patternFill patternType="solid">
        <fgColor rgb="FFFFFFFF"/>
        <bgColor rgb="FF000000"/>
      </patternFill>
    </fill>
    <fill>
      <patternFill patternType="solid">
        <fgColor rgb="FFFFFF00"/>
        <bgColor indexed="64"/>
      </patternFill>
    </fill>
    <fill>
      <patternFill patternType="solid">
        <fgColor theme="8" tint="0.59999389629810485"/>
        <bgColor rgb="FF000000"/>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12">
    <xf numFmtId="0" fontId="0" fillId="0" borderId="0" xfId="0"/>
    <xf numFmtId="0" fontId="0" fillId="2" borderId="0" xfId="0" applyFill="1"/>
    <xf numFmtId="0" fontId="0" fillId="2" borderId="0" xfId="0" applyFill="1" applyBorder="1"/>
    <xf numFmtId="0" fontId="0" fillId="2" borderId="0" xfId="0" applyFill="1" applyAlignment="1">
      <alignment horizontal="justify" vertical="center"/>
    </xf>
    <xf numFmtId="0" fontId="0" fillId="6" borderId="9" xfId="0" applyNumberFormat="1" applyFill="1" applyBorder="1"/>
    <xf numFmtId="9" fontId="0" fillId="5" borderId="9" xfId="1" applyFont="1" applyFill="1" applyBorder="1"/>
    <xf numFmtId="0" fontId="0" fillId="7" borderId="1" xfId="0" applyFill="1" applyBorder="1"/>
    <xf numFmtId="0" fontId="0" fillId="7" borderId="2" xfId="0" applyFill="1" applyBorder="1"/>
    <xf numFmtId="0" fontId="0" fillId="7" borderId="3" xfId="0" applyFill="1" applyBorder="1"/>
    <xf numFmtId="0" fontId="0" fillId="7" borderId="4" xfId="0" applyFill="1" applyBorder="1"/>
    <xf numFmtId="0" fontId="0" fillId="7" borderId="0" xfId="0" applyFill="1" applyBorder="1"/>
    <xf numFmtId="0" fontId="0" fillId="7" borderId="5" xfId="0" applyFill="1" applyBorder="1"/>
    <xf numFmtId="0" fontId="0" fillId="7" borderId="6" xfId="0" applyFill="1" applyBorder="1"/>
    <xf numFmtId="0" fontId="0" fillId="7" borderId="7" xfId="0" applyFill="1" applyBorder="1"/>
    <xf numFmtId="0" fontId="0" fillId="7" borderId="8" xfId="0" applyFill="1" applyBorder="1"/>
    <xf numFmtId="0" fontId="7" fillId="7" borderId="1" xfId="0" applyFont="1" applyFill="1" applyBorder="1" applyAlignment="1"/>
    <xf numFmtId="0" fontId="7" fillId="7" borderId="2" xfId="0" applyFont="1" applyFill="1" applyBorder="1" applyAlignment="1"/>
    <xf numFmtId="0" fontId="8" fillId="7" borderId="2" xfId="0" applyFont="1" applyFill="1" applyBorder="1" applyAlignment="1"/>
    <xf numFmtId="0" fontId="7" fillId="7" borderId="34" xfId="0" applyFont="1" applyFill="1" applyBorder="1" applyAlignment="1"/>
    <xf numFmtId="0" fontId="7" fillId="7" borderId="35" xfId="0" applyFont="1" applyFill="1" applyBorder="1" applyAlignment="1"/>
    <xf numFmtId="0" fontId="7" fillId="7" borderId="2" xfId="0" applyFont="1" applyFill="1" applyBorder="1"/>
    <xf numFmtId="0" fontId="7" fillId="7" borderId="3" xfId="0" applyFont="1" applyFill="1" applyBorder="1"/>
    <xf numFmtId="0" fontId="7" fillId="7" borderId="4" xfId="0" applyFont="1" applyFill="1" applyBorder="1" applyAlignment="1"/>
    <xf numFmtId="0" fontId="7" fillId="7" borderId="0" xfId="0" applyFont="1" applyFill="1" applyBorder="1" applyAlignment="1"/>
    <xf numFmtId="0" fontId="9" fillId="7" borderId="0" xfId="0" applyFont="1" applyFill="1" applyBorder="1" applyAlignment="1"/>
    <xf numFmtId="0" fontId="7" fillId="7" borderId="0" xfId="0" applyFont="1" applyFill="1" applyBorder="1"/>
    <xf numFmtId="0" fontId="7" fillId="7" borderId="20" xfId="0" applyFont="1" applyFill="1" applyBorder="1" applyAlignment="1"/>
    <xf numFmtId="0" fontId="7" fillId="7" borderId="5" xfId="0" applyFont="1" applyFill="1" applyBorder="1"/>
    <xf numFmtId="0" fontId="7" fillId="7" borderId="6" xfId="0" applyFont="1" applyFill="1" applyBorder="1" applyAlignment="1"/>
    <xf numFmtId="0" fontId="7" fillId="7" borderId="7" xfId="0" applyFont="1" applyFill="1" applyBorder="1" applyAlignment="1"/>
    <xf numFmtId="0" fontId="8" fillId="7" borderId="7" xfId="0" applyFont="1" applyFill="1" applyBorder="1" applyAlignment="1">
      <alignment vertical="center"/>
    </xf>
    <xf numFmtId="0" fontId="7" fillId="7" borderId="36" xfId="0" applyFont="1" applyFill="1" applyBorder="1" applyAlignment="1"/>
    <xf numFmtId="0" fontId="7" fillId="7" borderId="37" xfId="0" applyFont="1" applyFill="1" applyBorder="1" applyAlignment="1"/>
    <xf numFmtId="0" fontId="7" fillId="7" borderId="7" xfId="0" applyFont="1" applyFill="1" applyBorder="1"/>
    <xf numFmtId="0" fontId="7" fillId="7" borderId="8" xfId="0" applyFont="1" applyFill="1" applyBorder="1"/>
    <xf numFmtId="17" fontId="9" fillId="7" borderId="28" xfId="0" applyNumberFormat="1" applyFont="1" applyFill="1" applyBorder="1" applyAlignment="1">
      <alignment horizontal="center" vertical="center"/>
    </xf>
    <xf numFmtId="17" fontId="9" fillId="7" borderId="28" xfId="0" applyNumberFormat="1"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1" fillId="0" borderId="24" xfId="0" applyFont="1" applyFill="1" applyBorder="1" applyAlignment="1">
      <alignment horizontal="center" vertical="center"/>
    </xf>
    <xf numFmtId="9" fontId="11" fillId="0" borderId="24" xfId="1" applyFont="1" applyFill="1" applyBorder="1" applyAlignment="1">
      <alignment horizontal="center" vertical="center"/>
    </xf>
    <xf numFmtId="0" fontId="11" fillId="0" borderId="24" xfId="0" applyFont="1" applyFill="1" applyBorder="1" applyAlignment="1">
      <alignment horizontal="justify" vertical="center" wrapText="1"/>
    </xf>
    <xf numFmtId="0" fontId="11" fillId="8" borderId="24" xfId="0" applyFont="1" applyFill="1" applyBorder="1" applyAlignment="1">
      <alignment horizontal="justify" vertical="center"/>
    </xf>
    <xf numFmtId="0" fontId="11" fillId="0" borderId="24" xfId="0" applyFont="1" applyFill="1" applyBorder="1" applyAlignment="1">
      <alignment horizontal="justify" vertical="center"/>
    </xf>
    <xf numFmtId="0" fontId="12" fillId="0" borderId="23" xfId="0" applyFont="1" applyFill="1" applyBorder="1" applyAlignment="1" applyProtection="1">
      <alignment horizontal="justify" vertical="center" wrapText="1"/>
      <protection locked="0"/>
    </xf>
    <xf numFmtId="0" fontId="10" fillId="0" borderId="9" xfId="0" applyFont="1" applyFill="1" applyBorder="1" applyAlignment="1">
      <alignment horizontal="center" vertical="center" wrapText="1"/>
    </xf>
    <xf numFmtId="0" fontId="11" fillId="0" borderId="9" xfId="0" applyFont="1" applyFill="1" applyBorder="1" applyAlignment="1">
      <alignment horizontal="center" vertical="center"/>
    </xf>
    <xf numFmtId="9" fontId="11" fillId="0" borderId="9" xfId="1" applyFont="1" applyFill="1" applyBorder="1" applyAlignment="1">
      <alignment horizontal="center" vertical="center"/>
    </xf>
    <xf numFmtId="0" fontId="12" fillId="0" borderId="9" xfId="0" applyFont="1" applyFill="1" applyBorder="1" applyAlignment="1" applyProtection="1">
      <alignment horizontal="justify" vertical="center" wrapText="1"/>
      <protection locked="0"/>
    </xf>
    <xf numFmtId="0" fontId="12" fillId="8" borderId="9" xfId="0" applyFont="1" applyFill="1" applyBorder="1" applyAlignment="1" applyProtection="1">
      <alignment horizontal="justify" vertical="center" wrapText="1"/>
      <protection locked="0"/>
    </xf>
    <xf numFmtId="0" fontId="11" fillId="0" borderId="9" xfId="0" applyFont="1" applyFill="1" applyBorder="1" applyAlignment="1">
      <alignment horizontal="justify" vertical="center" wrapText="1"/>
    </xf>
    <xf numFmtId="0" fontId="12" fillId="0" borderId="25" xfId="0" applyFont="1" applyFill="1" applyBorder="1" applyAlignment="1" applyProtection="1">
      <alignment horizontal="justify" vertical="center" wrapText="1"/>
      <protection locked="0"/>
    </xf>
    <xf numFmtId="0" fontId="14" fillId="0" borderId="2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7" fillId="0" borderId="26"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9" fontId="10" fillId="0" borderId="9" xfId="1" applyFont="1" applyFill="1" applyBorder="1" applyAlignment="1">
      <alignment horizontal="center" vertical="center" wrapText="1"/>
    </xf>
    <xf numFmtId="0" fontId="11" fillId="0" borderId="9" xfId="0" applyFont="1" applyFill="1" applyBorder="1" applyAlignment="1">
      <alignment horizontal="justify" vertical="center"/>
    </xf>
    <xf numFmtId="0" fontId="11" fillId="8" borderId="9" xfId="0" applyFont="1" applyFill="1" applyBorder="1" applyAlignment="1">
      <alignment horizontal="justify" vertical="center"/>
    </xf>
    <xf numFmtId="0" fontId="11" fillId="0" borderId="25" xfId="0" applyFont="1" applyFill="1" applyBorder="1" applyAlignment="1">
      <alignment horizontal="justify" vertical="center" wrapText="1"/>
    </xf>
    <xf numFmtId="0" fontId="10" fillId="0" borderId="26"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1" fillId="8" borderId="9" xfId="0" applyFont="1" applyFill="1" applyBorder="1" applyAlignment="1">
      <alignment horizontal="justify" vertical="center" wrapText="1"/>
    </xf>
    <xf numFmtId="1" fontId="16" fillId="0" borderId="48" xfId="0" applyNumberFormat="1" applyFont="1" applyBorder="1" applyAlignment="1">
      <alignment horizontal="center" vertical="center" shrinkToFit="1"/>
    </xf>
    <xf numFmtId="0" fontId="17" fillId="2" borderId="52" xfId="0" applyFont="1" applyFill="1" applyBorder="1" applyAlignment="1" applyProtection="1">
      <alignment horizontal="justify" vertical="center" wrapText="1"/>
      <protection locked="0"/>
    </xf>
    <xf numFmtId="0" fontId="17" fillId="2" borderId="22" xfId="0" applyFont="1" applyFill="1" applyBorder="1" applyAlignment="1">
      <alignment horizontal="justify" vertical="center" wrapText="1"/>
    </xf>
    <xf numFmtId="0" fontId="17" fillId="2" borderId="53" xfId="0" applyFont="1" applyFill="1" applyBorder="1" applyAlignment="1">
      <alignment horizontal="justify" vertical="center"/>
    </xf>
    <xf numFmtId="0" fontId="17" fillId="2" borderId="53" xfId="0" applyFont="1" applyFill="1" applyBorder="1" applyAlignment="1">
      <alignment horizontal="justify" vertical="center" wrapText="1"/>
    </xf>
    <xf numFmtId="9" fontId="11" fillId="9" borderId="9" xfId="1" applyFont="1" applyFill="1" applyBorder="1" applyAlignment="1">
      <alignment horizontal="center" vertical="center"/>
    </xf>
    <xf numFmtId="9" fontId="12" fillId="0" borderId="9" xfId="1" applyFont="1" applyFill="1" applyBorder="1" applyAlignment="1">
      <alignment horizontal="center" vertical="center" wrapText="1"/>
    </xf>
    <xf numFmtId="0" fontId="17" fillId="2" borderId="53" xfId="0" applyFont="1" applyFill="1" applyBorder="1" applyAlignment="1" applyProtection="1">
      <alignment horizontal="justify" vertical="center" wrapText="1"/>
      <protection locked="0"/>
    </xf>
    <xf numFmtId="0" fontId="12" fillId="2" borderId="9" xfId="0" applyFont="1" applyFill="1" applyBorder="1" applyAlignment="1" applyProtection="1">
      <alignment horizontal="justify" vertical="center" wrapText="1"/>
      <protection locked="0"/>
    </xf>
    <xf numFmtId="0" fontId="17" fillId="2" borderId="9" xfId="0" applyFont="1" applyFill="1" applyBorder="1" applyAlignment="1">
      <alignment horizontal="justify" vertical="center" wrapText="1"/>
    </xf>
    <xf numFmtId="0" fontId="12" fillId="2" borderId="11" xfId="0" applyFont="1" applyFill="1" applyBorder="1" applyAlignment="1" applyProtection="1">
      <alignment horizontal="justify" vertical="center" wrapText="1"/>
      <protection locked="0"/>
    </xf>
    <xf numFmtId="0" fontId="12" fillId="2" borderId="9" xfId="0" applyFont="1" applyFill="1" applyBorder="1" applyAlignment="1">
      <alignment horizontal="justify" vertical="center"/>
    </xf>
    <xf numFmtId="0" fontId="17" fillId="2" borderId="11" xfId="0" applyFont="1" applyFill="1" applyBorder="1" applyAlignment="1">
      <alignment horizontal="justify" vertical="center"/>
    </xf>
    <xf numFmtId="0" fontId="12" fillId="2" borderId="11" xfId="0" applyFont="1" applyFill="1" applyBorder="1" applyAlignment="1">
      <alignment horizontal="justify" vertical="center"/>
    </xf>
    <xf numFmtId="0" fontId="17" fillId="2" borderId="9" xfId="0" applyFont="1" applyFill="1" applyBorder="1" applyAlignment="1">
      <alignment horizontal="left" vertical="center" wrapText="1"/>
    </xf>
    <xf numFmtId="9" fontId="16" fillId="0" borderId="49" xfId="0" applyNumberFormat="1" applyFont="1" applyBorder="1" applyAlignment="1">
      <alignment horizontal="center" vertical="center" shrinkToFit="1"/>
    </xf>
    <xf numFmtId="9" fontId="12" fillId="10" borderId="9"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17" fillId="2" borderId="11" xfId="0" applyFont="1" applyFill="1" applyBorder="1" applyAlignment="1">
      <alignment horizontal="justify" vertical="center" wrapText="1"/>
    </xf>
    <xf numFmtId="0" fontId="7" fillId="2" borderId="0" xfId="0" applyFont="1" applyFill="1"/>
    <xf numFmtId="9" fontId="7" fillId="2" borderId="9" xfId="0" applyNumberFormat="1" applyFont="1" applyFill="1" applyBorder="1"/>
    <xf numFmtId="0" fontId="7" fillId="0" borderId="24" xfId="0" applyFont="1" applyFill="1" applyBorder="1" applyAlignment="1" applyProtection="1">
      <alignment horizontal="center" vertical="center" wrapText="1"/>
      <protection locked="0"/>
    </xf>
    <xf numFmtId="0" fontId="10" fillId="0" borderId="32"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6" xfId="0" applyFont="1" applyFill="1" applyBorder="1" applyAlignment="1">
      <alignment horizontal="center" vertical="center"/>
    </xf>
    <xf numFmtId="9" fontId="11" fillId="0" borderId="25" xfId="1" applyFont="1" applyFill="1" applyBorder="1" applyAlignment="1">
      <alignment horizontal="center" vertical="center"/>
    </xf>
    <xf numFmtId="0" fontId="11" fillId="0" borderId="26" xfId="0" applyFont="1" applyFill="1" applyBorder="1" applyAlignment="1">
      <alignment horizontal="justify" vertical="top"/>
    </xf>
    <xf numFmtId="0" fontId="7" fillId="0" borderId="28" xfId="0" applyFont="1" applyFill="1" applyBorder="1" applyAlignment="1" applyProtection="1">
      <alignment horizontal="center" vertical="center" wrapText="1"/>
      <protection locked="0"/>
    </xf>
    <xf numFmtId="0" fontId="10" fillId="0" borderId="28" xfId="0" applyFont="1" applyFill="1" applyBorder="1" applyAlignment="1">
      <alignment horizontal="center" vertical="center" wrapText="1"/>
    </xf>
    <xf numFmtId="0" fontId="10" fillId="0" borderId="31" xfId="0" applyFont="1" applyFill="1" applyBorder="1" applyAlignment="1">
      <alignment horizontal="center" vertical="center" wrapText="1"/>
    </xf>
    <xf numFmtId="9" fontId="12" fillId="0" borderId="27" xfId="1" applyFont="1" applyFill="1" applyBorder="1" applyAlignment="1">
      <alignment horizontal="center" vertical="center" wrapText="1"/>
    </xf>
    <xf numFmtId="9" fontId="11" fillId="0" borderId="29" xfId="1" applyFont="1" applyFill="1" applyBorder="1" applyAlignment="1">
      <alignment horizontal="center" vertical="center"/>
    </xf>
    <xf numFmtId="9" fontId="12" fillId="0" borderId="30" xfId="1" applyFont="1" applyFill="1" applyBorder="1" applyAlignment="1">
      <alignment horizontal="center" vertical="center" wrapText="1"/>
    </xf>
    <xf numFmtId="0" fontId="11" fillId="0" borderId="30" xfId="0" applyFont="1" applyFill="1" applyBorder="1" applyAlignment="1">
      <alignment horizontal="justify" vertical="top"/>
    </xf>
    <xf numFmtId="0" fontId="11" fillId="8" borderId="28" xfId="0" applyFont="1" applyFill="1" applyBorder="1" applyAlignment="1">
      <alignment horizontal="justify" vertical="center" wrapText="1"/>
    </xf>
    <xf numFmtId="0" fontId="11" fillId="8" borderId="28" xfId="0" applyFont="1" applyFill="1" applyBorder="1" applyAlignment="1">
      <alignment vertical="center" wrapText="1"/>
    </xf>
    <xf numFmtId="0" fontId="17" fillId="2" borderId="28" xfId="0" applyFont="1" applyFill="1" applyBorder="1" applyAlignment="1">
      <alignment horizontal="left" vertical="center"/>
    </xf>
    <xf numFmtId="0" fontId="11" fillId="0" borderId="29" xfId="0" applyFont="1" applyFill="1" applyBorder="1" applyAlignment="1">
      <alignment vertical="center" wrapText="1"/>
    </xf>
    <xf numFmtId="0" fontId="7" fillId="6" borderId="9" xfId="0" applyNumberFormat="1" applyFont="1" applyFill="1" applyBorder="1"/>
    <xf numFmtId="9" fontId="7" fillId="5" borderId="9" xfId="1" applyFont="1" applyFill="1" applyBorder="1"/>
    <xf numFmtId="1" fontId="14" fillId="0" borderId="54" xfId="0" applyNumberFormat="1" applyFont="1" applyBorder="1" applyAlignment="1">
      <alignment horizontal="center" vertical="center" shrinkToFit="1"/>
    </xf>
    <xf numFmtId="0" fontId="10" fillId="0" borderId="55" xfId="0" applyFont="1" applyBorder="1" applyAlignment="1">
      <alignment horizontal="center" vertical="center" wrapText="1"/>
    </xf>
    <xf numFmtId="0" fontId="18" fillId="2" borderId="26" xfId="0" applyFont="1" applyFill="1" applyBorder="1" applyAlignment="1">
      <alignment horizontal="center" vertical="center"/>
    </xf>
    <xf numFmtId="9" fontId="11" fillId="11" borderId="9" xfId="1" applyFont="1" applyFill="1" applyBorder="1" applyAlignment="1">
      <alignment horizontal="center" vertical="center"/>
    </xf>
    <xf numFmtId="0" fontId="18" fillId="2" borderId="26" xfId="0" applyFont="1" applyFill="1" applyBorder="1" applyAlignment="1">
      <alignment horizontal="justify" vertical="center" wrapText="1"/>
    </xf>
    <xf numFmtId="0" fontId="18" fillId="2" borderId="9" xfId="0" applyFont="1" applyFill="1" applyBorder="1" applyAlignment="1">
      <alignment horizontal="left" vertical="center" wrapText="1"/>
    </xf>
    <xf numFmtId="0" fontId="18" fillId="5" borderId="9" xfId="0" applyFont="1" applyFill="1" applyBorder="1" applyAlignment="1">
      <alignment vertical="center" wrapText="1"/>
    </xf>
    <xf numFmtId="1" fontId="14" fillId="0" borderId="48" xfId="0" applyNumberFormat="1" applyFont="1" applyBorder="1" applyAlignment="1">
      <alignment horizontal="center" vertical="center" shrinkToFit="1"/>
    </xf>
    <xf numFmtId="0" fontId="10" fillId="0" borderId="50" xfId="0" applyFont="1" applyBorder="1" applyAlignment="1">
      <alignment horizontal="center" vertical="center" wrapText="1"/>
    </xf>
    <xf numFmtId="0" fontId="18" fillId="2" borderId="52" xfId="0" applyFont="1" applyFill="1" applyBorder="1" applyAlignment="1">
      <alignment horizontal="center" vertical="center"/>
    </xf>
    <xf numFmtId="0" fontId="17" fillId="2" borderId="26" xfId="0" applyFont="1" applyFill="1" applyBorder="1" applyAlignment="1">
      <alignment horizontal="justify" vertical="center" wrapText="1"/>
    </xf>
    <xf numFmtId="0" fontId="17" fillId="5" borderId="9" xfId="0" applyFont="1" applyFill="1" applyBorder="1" applyAlignment="1">
      <alignment vertical="center" wrapText="1"/>
    </xf>
    <xf numFmtId="0" fontId="10" fillId="0" borderId="50" xfId="0" applyFont="1" applyFill="1" applyBorder="1" applyAlignment="1">
      <alignment horizontal="center" vertical="center" wrapText="1"/>
    </xf>
    <xf numFmtId="0" fontId="11" fillId="2" borderId="9" xfId="0" applyFont="1" applyFill="1" applyBorder="1" applyAlignment="1">
      <alignment horizontal="justify"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1" fontId="14" fillId="0" borderId="49" xfId="0" applyNumberFormat="1" applyFont="1" applyBorder="1" applyAlignment="1">
      <alignment horizontal="center" vertical="center" shrinkToFit="1"/>
    </xf>
    <xf numFmtId="0" fontId="10" fillId="0" borderId="51" xfId="0" applyFont="1" applyFill="1" applyBorder="1" applyAlignment="1">
      <alignment horizontal="center" vertical="center" wrapText="1"/>
    </xf>
    <xf numFmtId="1" fontId="16" fillId="0" borderId="26" xfId="0" applyNumberFormat="1" applyFont="1" applyBorder="1" applyAlignment="1">
      <alignment horizontal="center" vertical="center" shrinkToFit="1"/>
    </xf>
    <xf numFmtId="0" fontId="17" fillId="5" borderId="9" xfId="0" applyFont="1" applyFill="1" applyBorder="1" applyAlignment="1">
      <alignment wrapText="1"/>
    </xf>
    <xf numFmtId="0" fontId="7" fillId="2" borderId="0" xfId="0" applyFont="1" applyFill="1" applyBorder="1"/>
    <xf numFmtId="0" fontId="7" fillId="2" borderId="0" xfId="0" applyFont="1" applyFill="1" applyBorder="1" applyAlignment="1">
      <alignment horizontal="justify" vertical="center"/>
    </xf>
    <xf numFmtId="0" fontId="7" fillId="0" borderId="0" xfId="0" applyFont="1"/>
    <xf numFmtId="0" fontId="17" fillId="2" borderId="11" xfId="0" applyFont="1" applyFill="1" applyBorder="1" applyAlignment="1">
      <alignment horizontal="left" vertical="center" wrapText="1"/>
    </xf>
    <xf numFmtId="0" fontId="17" fillId="2" borderId="9" xfId="0" applyFont="1" applyFill="1" applyBorder="1" applyAlignment="1">
      <alignment horizontal="left" vertical="center"/>
    </xf>
    <xf numFmtId="0" fontId="11" fillId="5" borderId="25" xfId="0" applyFont="1" applyFill="1" applyBorder="1" applyAlignment="1">
      <alignment horizontal="justify" vertical="center" wrapText="1"/>
    </xf>
    <xf numFmtId="0" fontId="7" fillId="0" borderId="9" xfId="0" applyFont="1" applyFill="1" applyBorder="1" applyAlignment="1">
      <alignment horizontal="center" vertical="center" wrapText="1"/>
    </xf>
    <xf numFmtId="0" fontId="11" fillId="0" borderId="9" xfId="0" applyFont="1" applyFill="1" applyBorder="1" applyAlignment="1">
      <alignment horizontal="right" vertical="center"/>
    </xf>
    <xf numFmtId="0" fontId="17" fillId="2" borderId="9" xfId="0" applyFont="1" applyFill="1" applyBorder="1" applyAlignment="1">
      <alignment horizontal="justify" vertical="center"/>
    </xf>
    <xf numFmtId="0" fontId="7" fillId="2" borderId="0" xfId="0" applyFont="1" applyFill="1" applyAlignment="1">
      <alignment horizontal="justify" vertical="center"/>
    </xf>
    <xf numFmtId="0" fontId="7" fillId="10" borderId="9" xfId="0" applyFont="1" applyFill="1" applyBorder="1" applyAlignment="1">
      <alignment horizontal="center" vertical="center" wrapText="1"/>
    </xf>
    <xf numFmtId="1" fontId="16" fillId="0" borderId="54" xfId="0" applyNumberFormat="1" applyFont="1" applyBorder="1" applyAlignment="1">
      <alignment horizontal="center" vertical="center" shrinkToFit="1"/>
    </xf>
    <xf numFmtId="0" fontId="23" fillId="2" borderId="9" xfId="2" applyFont="1" applyFill="1" applyBorder="1" applyAlignment="1">
      <alignment horizontal="justify" vertical="center" wrapText="1"/>
    </xf>
    <xf numFmtId="9" fontId="16" fillId="0" borderId="48" xfId="0" applyNumberFormat="1" applyFont="1" applyBorder="1" applyAlignment="1">
      <alignment horizontal="center" vertical="center" shrinkToFit="1"/>
    </xf>
    <xf numFmtId="9" fontId="16" fillId="0" borderId="58" xfId="0" applyNumberFormat="1" applyFont="1" applyBorder="1" applyAlignment="1">
      <alignment horizontal="center" vertical="center" shrinkToFit="1"/>
    </xf>
    <xf numFmtId="1" fontId="16" fillId="0" borderId="9" xfId="0" applyNumberFormat="1" applyFont="1" applyBorder="1" applyAlignment="1">
      <alignment horizontal="center" vertical="center" shrinkToFit="1"/>
    </xf>
    <xf numFmtId="9" fontId="16" fillId="0" borderId="59" xfId="0" applyNumberFormat="1" applyFont="1" applyBorder="1" applyAlignment="1">
      <alignment horizontal="center" vertical="center" shrinkToFit="1"/>
    </xf>
    <xf numFmtId="0" fontId="16" fillId="8" borderId="9" xfId="0" applyFont="1" applyFill="1" applyBorder="1" applyAlignment="1" applyProtection="1">
      <alignment horizontal="justify" vertical="center" wrapText="1"/>
      <protection locked="0"/>
    </xf>
    <xf numFmtId="0" fontId="16" fillId="8" borderId="9" xfId="0" applyFont="1" applyFill="1" applyBorder="1" applyAlignment="1">
      <alignment horizontal="justify" vertical="center" wrapText="1"/>
    </xf>
    <xf numFmtId="0" fontId="7" fillId="7" borderId="16" xfId="0" applyFont="1" applyFill="1" applyBorder="1"/>
    <xf numFmtId="0" fontId="7" fillId="7" borderId="17" xfId="0" applyFont="1" applyFill="1" applyBorder="1"/>
    <xf numFmtId="0" fontId="8" fillId="7" borderId="17" xfId="0" applyFont="1" applyFill="1" applyBorder="1" applyAlignment="1">
      <alignment horizontal="left"/>
    </xf>
    <xf numFmtId="0" fontId="7" fillId="7" borderId="17" xfId="0" applyFont="1" applyFill="1" applyBorder="1" applyAlignment="1"/>
    <xf numFmtId="0" fontId="7" fillId="7" borderId="18" xfId="0" applyFont="1" applyFill="1" applyBorder="1"/>
    <xf numFmtId="0" fontId="7" fillId="7" borderId="19" xfId="0" applyFont="1" applyFill="1" applyBorder="1"/>
    <xf numFmtId="0" fontId="8" fillId="7" borderId="0" xfId="0" applyFont="1" applyFill="1" applyBorder="1" applyAlignment="1">
      <alignment horizontal="left"/>
    </xf>
    <xf numFmtId="0" fontId="7" fillId="7" borderId="20" xfId="0" applyFont="1" applyFill="1" applyBorder="1"/>
    <xf numFmtId="0" fontId="7" fillId="7" borderId="21" xfId="0" applyFont="1" applyFill="1" applyBorder="1"/>
    <xf numFmtId="0" fontId="7" fillId="7" borderId="15" xfId="0" applyFont="1" applyFill="1" applyBorder="1"/>
    <xf numFmtId="0" fontId="8" fillId="7" borderId="15" xfId="0" applyFont="1" applyFill="1" applyBorder="1" applyAlignment="1">
      <alignment horizontal="left" vertical="center"/>
    </xf>
    <xf numFmtId="0" fontId="7" fillId="7" borderId="15" xfId="0" applyFont="1" applyFill="1" applyBorder="1" applyAlignment="1"/>
    <xf numFmtId="0" fontId="7" fillId="7" borderId="22" xfId="0" applyFont="1" applyFill="1" applyBorder="1"/>
    <xf numFmtId="0" fontId="7" fillId="0" borderId="9" xfId="0" applyFont="1" applyBorder="1" applyAlignment="1">
      <alignment horizontal="center" vertical="center"/>
    </xf>
    <xf numFmtId="0" fontId="8" fillId="2" borderId="0" xfId="0" applyFont="1" applyFill="1"/>
    <xf numFmtId="0" fontId="16" fillId="12" borderId="9" xfId="0" applyFont="1" applyFill="1" applyBorder="1" applyAlignment="1" applyProtection="1">
      <alignment horizontal="justify" vertical="center" wrapText="1"/>
      <protection locked="0"/>
    </xf>
    <xf numFmtId="0" fontId="24" fillId="2" borderId="56" xfId="0" applyFont="1" applyFill="1" applyBorder="1" applyAlignment="1">
      <alignment horizontal="center" vertical="center" wrapText="1"/>
    </xf>
    <xf numFmtId="0" fontId="24" fillId="2" borderId="57" xfId="0" applyFont="1" applyFill="1" applyBorder="1" applyAlignment="1">
      <alignment horizontal="center" vertical="center" wrapText="1"/>
    </xf>
    <xf numFmtId="0" fontId="24" fillId="2" borderId="11" xfId="0" applyFont="1" applyFill="1" applyBorder="1" applyAlignment="1">
      <alignment horizontal="justify" vertical="center" wrapText="1"/>
    </xf>
    <xf numFmtId="0" fontId="17" fillId="2" borderId="9" xfId="0" applyFont="1" applyFill="1" applyBorder="1" applyAlignment="1">
      <alignment vertical="center" wrapText="1"/>
    </xf>
    <xf numFmtId="0" fontId="10" fillId="0" borderId="33"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44" xfId="0" applyFont="1" applyFill="1" applyBorder="1" applyAlignment="1">
      <alignment horizontal="center" vertical="center" wrapText="1"/>
    </xf>
    <xf numFmtId="0" fontId="9" fillId="3" borderId="41"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43" xfId="0" applyFont="1" applyFill="1" applyBorder="1" applyAlignment="1">
      <alignment horizontal="center" vertical="center"/>
    </xf>
    <xf numFmtId="0" fontId="9" fillId="3" borderId="42"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44" xfId="0" applyFont="1" applyFill="1" applyBorder="1" applyAlignment="1">
      <alignment horizontal="center" vertical="center"/>
    </xf>
    <xf numFmtId="0" fontId="9" fillId="3" borderId="3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22" xfId="0" applyFont="1" applyFill="1" applyBorder="1" applyAlignment="1">
      <alignment horizontal="center" vertical="center" wrapText="1"/>
    </xf>
    <xf numFmtId="17" fontId="9" fillId="7" borderId="9" xfId="0" applyNumberFormat="1" applyFont="1" applyFill="1" applyBorder="1" applyAlignment="1">
      <alignment horizontal="center"/>
    </xf>
    <xf numFmtId="0" fontId="9" fillId="7" borderId="9" xfId="0" applyFont="1" applyFill="1" applyBorder="1" applyAlignment="1">
      <alignment horizontal="center"/>
    </xf>
    <xf numFmtId="17" fontId="9" fillId="7" borderId="10" xfId="0" applyNumberFormat="1" applyFont="1" applyFill="1" applyBorder="1" applyAlignment="1">
      <alignment horizontal="center"/>
    </xf>
    <xf numFmtId="0" fontId="9" fillId="7" borderId="11" xfId="0" applyFont="1" applyFill="1" applyBorder="1" applyAlignment="1">
      <alignment horizontal="center"/>
    </xf>
    <xf numFmtId="0" fontId="9" fillId="7" borderId="14" xfId="0" applyFont="1" applyFill="1" applyBorder="1" applyAlignment="1">
      <alignment horizontal="center" vertical="center" wrapText="1"/>
    </xf>
    <xf numFmtId="0" fontId="9" fillId="3" borderId="24" xfId="0" applyFont="1" applyFill="1" applyBorder="1" applyAlignment="1">
      <alignment horizontal="center"/>
    </xf>
    <xf numFmtId="0" fontId="9" fillId="3" borderId="23" xfId="0" applyFont="1" applyFill="1" applyBorder="1" applyAlignment="1">
      <alignment horizontal="center"/>
    </xf>
    <xf numFmtId="0" fontId="9" fillId="7" borderId="39" xfId="0" applyFont="1" applyFill="1" applyBorder="1" applyAlignment="1">
      <alignment horizontal="center" vertical="center" wrapText="1"/>
    </xf>
    <xf numFmtId="0" fontId="9" fillId="7" borderId="40" xfId="0" applyFont="1" applyFill="1" applyBorder="1" applyAlignment="1">
      <alignment horizontal="center" vertical="center" wrapText="1"/>
    </xf>
    <xf numFmtId="0" fontId="9" fillId="7" borderId="45" xfId="0" applyFont="1" applyFill="1" applyBorder="1" applyAlignment="1">
      <alignment horizontal="center" vertical="center" wrapText="1"/>
    </xf>
    <xf numFmtId="0" fontId="9" fillId="4" borderId="10" xfId="0" applyFont="1" applyFill="1" applyBorder="1" applyAlignment="1">
      <alignment horizontal="center" wrapText="1"/>
    </xf>
    <xf numFmtId="0" fontId="9" fillId="4" borderId="11" xfId="0" applyFont="1" applyFill="1" applyBorder="1" applyAlignment="1">
      <alignment horizontal="center" wrapText="1"/>
    </xf>
    <xf numFmtId="0" fontId="9" fillId="7" borderId="18"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9" fillId="3" borderId="32" xfId="0" applyFont="1" applyFill="1" applyBorder="1" applyAlignment="1">
      <alignment horizontal="center"/>
    </xf>
    <xf numFmtId="0" fontId="9" fillId="3" borderId="46" xfId="0" applyFont="1" applyFill="1" applyBorder="1" applyAlignment="1">
      <alignment horizontal="center"/>
    </xf>
    <xf numFmtId="0" fontId="9" fillId="3" borderId="47" xfId="0" applyFont="1" applyFill="1" applyBorder="1" applyAlignment="1">
      <alignment horizontal="center"/>
    </xf>
    <xf numFmtId="17" fontId="9" fillId="7" borderId="11" xfId="0" applyNumberFormat="1" applyFont="1" applyFill="1" applyBorder="1" applyAlignment="1">
      <alignment horizontal="center"/>
    </xf>
    <xf numFmtId="0" fontId="10" fillId="0"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7" fillId="2" borderId="10" xfId="0" applyFont="1" applyFill="1" applyBorder="1" applyAlignment="1">
      <alignment horizontal="justify" vertical="center" wrapText="1"/>
    </xf>
    <xf numFmtId="0" fontId="7" fillId="2" borderId="12" xfId="0" applyFont="1" applyFill="1" applyBorder="1" applyAlignment="1">
      <alignment horizontal="justify" vertical="center"/>
    </xf>
    <xf numFmtId="0" fontId="7" fillId="2" borderId="11" xfId="0" applyFont="1" applyFill="1" applyBorder="1" applyAlignment="1">
      <alignment horizontal="justify" vertical="center"/>
    </xf>
    <xf numFmtId="0" fontId="7" fillId="0" borderId="10" xfId="0" applyFont="1" applyBorder="1" applyAlignment="1">
      <alignment horizontal="justify" vertical="center"/>
    </xf>
    <xf numFmtId="0" fontId="7" fillId="0" borderId="12" xfId="0" applyFont="1" applyBorder="1" applyAlignment="1">
      <alignment horizontal="justify" vertical="center"/>
    </xf>
    <xf numFmtId="0" fontId="7" fillId="0" borderId="11" xfId="0" applyFont="1" applyBorder="1" applyAlignment="1">
      <alignment horizontal="justify" vertical="center"/>
    </xf>
    <xf numFmtId="0" fontId="7" fillId="2" borderId="10" xfId="0" applyFont="1" applyFill="1" applyBorder="1" applyAlignment="1">
      <alignment horizontal="justify" vertical="center"/>
    </xf>
  </cellXfs>
  <cellStyles count="3">
    <cellStyle name="Hipervínculo" xfId="2" builtinId="8"/>
    <cellStyle name="Normal" xfId="0" builtinId="0"/>
    <cellStyle name="Porcentaje" xfId="1" builtinId="5"/>
  </cellStyles>
  <dxfs count="144">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s>
  <tableStyles count="0" defaultTableStyle="TableStyleMedium2"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iagrams/_rels/data1.xml.rels><?xml version="1.0" encoding="UTF-8" standalone="yes"?>
<Relationships xmlns="http://schemas.openxmlformats.org/package/2006/relationships"><Relationship Id="rId3" Type="http://schemas.openxmlformats.org/officeDocument/2006/relationships/hyperlink" Target="#'COMPONENTE 1'!A1"/><Relationship Id="rId2" Type="http://schemas.openxmlformats.org/officeDocument/2006/relationships/hyperlink" Target="#'COMPONENTE 2'!A1"/><Relationship Id="rId1" Type="http://schemas.openxmlformats.org/officeDocument/2006/relationships/hyperlink" Target="#'COMPONENTE 6'!A1"/><Relationship Id="rId6" Type="http://schemas.openxmlformats.org/officeDocument/2006/relationships/hyperlink" Target="#'COMPONENTE 3'!A1"/><Relationship Id="rId5" Type="http://schemas.openxmlformats.org/officeDocument/2006/relationships/hyperlink" Target="#'COMPONENTE 4'!A1"/><Relationship Id="rId4" Type="http://schemas.openxmlformats.org/officeDocument/2006/relationships/hyperlink" Target="#'COMPONENTE 5'!A1"/></Relationships>
</file>

<file path=xl/diagrams/_rels/data2.xml.rels><?xml version="1.0" encoding="UTF-8" standalone="yes"?>
<Relationships xmlns="http://schemas.openxmlformats.org/package/2006/relationships"><Relationship Id="rId1" Type="http://schemas.openxmlformats.org/officeDocument/2006/relationships/hyperlink" Target="#'CONCLUSIONES - RECOMENDACIONES'!A1"/></Relationships>
</file>

<file path=xl/diagrams/colors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7FEBB93-E5D8-45DE-A7A8-482DB54B1CDE}" type="doc">
      <dgm:prSet loTypeId="urn:microsoft.com/office/officeart/2005/8/layout/chevron2" loCatId="list" qsTypeId="urn:microsoft.com/office/officeart/2005/8/quickstyle/simple5" qsCatId="simple" csTypeId="urn:microsoft.com/office/officeart/2005/8/colors/accent6_1" csCatId="accent6" phldr="1"/>
      <dgm:spPr/>
      <dgm:t>
        <a:bodyPr/>
        <a:lstStyle/>
        <a:p>
          <a:endParaRPr lang="es-ES"/>
        </a:p>
      </dgm:t>
    </dgm:pt>
    <dgm:pt modelId="{2A711CD1-C116-41D0-AB30-3C2D6A0880D8}">
      <dgm:prSet phldrT="[Texto]"/>
      <dgm:spPr/>
      <dgm:t>
        <a:bodyPr/>
        <a:lstStyle/>
        <a:p>
          <a:r>
            <a:rPr lang="es-ES">
              <a:latin typeface="Bahnschrift Light" panose="020B0502040204020203" pitchFamily="34" charset="0"/>
            </a:rPr>
            <a:t>Iniciativas adicionales de la entidad</a:t>
          </a:r>
        </a:p>
      </dgm:t>
      <dgm:extLst>
        <a:ext uri="{E40237B7-FDA0-4F09-8148-C483321AD2D9}">
          <dgm14:cNvPr xmlns:dgm14="http://schemas.microsoft.com/office/drawing/2010/diagram" id="0" name="">
            <a:hlinkClick xmlns:r="http://schemas.openxmlformats.org/officeDocument/2006/relationships" r:id="rId1"/>
          </dgm14:cNvPr>
        </a:ext>
      </dgm:extLst>
    </dgm:pt>
    <dgm:pt modelId="{4AB86656-7462-49D1-9C3E-8FAD72F9F68E}">
      <dgm:prSet phldrT="[Texto]"/>
      <dgm:spPr/>
      <dgm:t>
        <a:bodyPr/>
        <a:lstStyle/>
        <a:p>
          <a:r>
            <a:rPr lang="es-ES" b="1">
              <a:latin typeface="Bahnschrift Light" panose="020B0502040204020203" pitchFamily="34" charset="0"/>
            </a:rPr>
            <a:t>COMPONENTE 6</a:t>
          </a:r>
        </a:p>
      </dgm:t>
      <dgm:extLst>
        <a:ext uri="{E40237B7-FDA0-4F09-8148-C483321AD2D9}">
          <dgm14:cNvPr xmlns:dgm14="http://schemas.microsoft.com/office/drawing/2010/diagram" id="0" name="">
            <a:hlinkClick xmlns:r="http://schemas.openxmlformats.org/officeDocument/2006/relationships" r:id="rId1"/>
          </dgm14:cNvPr>
        </a:ext>
      </dgm:extLst>
    </dgm:pt>
    <dgm:pt modelId="{EFC1D63E-E208-4813-8BCD-923BB98D41A3}" type="sibTrans" cxnId="{3F65FE47-9750-4A24-9046-0C7A2A3E9A00}">
      <dgm:prSet/>
      <dgm:spPr/>
      <dgm:t>
        <a:bodyPr/>
        <a:lstStyle/>
        <a:p>
          <a:endParaRPr lang="es-ES">
            <a:latin typeface="Bahnschrift Light" panose="020B0502040204020203" pitchFamily="34" charset="0"/>
          </a:endParaRPr>
        </a:p>
      </dgm:t>
    </dgm:pt>
    <dgm:pt modelId="{F12684B6-8061-416C-AC38-B8FC17D2F7A7}" type="parTrans" cxnId="{3F65FE47-9750-4A24-9046-0C7A2A3E9A00}">
      <dgm:prSet/>
      <dgm:spPr/>
      <dgm:t>
        <a:bodyPr/>
        <a:lstStyle/>
        <a:p>
          <a:endParaRPr lang="es-ES">
            <a:latin typeface="Bahnschrift Light" panose="020B0502040204020203" pitchFamily="34" charset="0"/>
          </a:endParaRPr>
        </a:p>
      </dgm:t>
    </dgm:pt>
    <dgm:pt modelId="{F2A8C19E-A816-4380-8CC3-E9EF8AD6F252}" type="sibTrans" cxnId="{3C68BF24-551E-4B9D-BEDD-25094847263A}">
      <dgm:prSet/>
      <dgm:spPr/>
      <dgm:t>
        <a:bodyPr/>
        <a:lstStyle/>
        <a:p>
          <a:endParaRPr lang="es-ES">
            <a:latin typeface="Bahnschrift Light" panose="020B0502040204020203" pitchFamily="34" charset="0"/>
          </a:endParaRPr>
        </a:p>
      </dgm:t>
    </dgm:pt>
    <dgm:pt modelId="{3A8C3DC6-031B-40EE-949B-5D01B4AED724}" type="parTrans" cxnId="{3C68BF24-551E-4B9D-BEDD-25094847263A}">
      <dgm:prSet/>
      <dgm:spPr/>
      <dgm:t>
        <a:bodyPr/>
        <a:lstStyle/>
        <a:p>
          <a:endParaRPr lang="es-ES">
            <a:latin typeface="Bahnschrift Light" panose="020B0502040204020203" pitchFamily="34" charset="0"/>
          </a:endParaRPr>
        </a:p>
      </dgm:t>
    </dgm:pt>
    <dgm:pt modelId="{62EB7808-DE7A-4331-8E7F-14964408D71E}">
      <dgm:prSet phldrT="[Texto]"/>
      <dgm:spPr/>
      <dgm:t>
        <a:bodyPr/>
        <a:lstStyle/>
        <a:p>
          <a:r>
            <a:rPr lang="es-ES">
              <a:latin typeface="Bahnschrift Light" panose="020B0502040204020203" pitchFamily="34" charset="0"/>
            </a:rPr>
            <a:t>Racionalización de Trámites</a:t>
          </a:r>
        </a:p>
      </dgm:t>
      <dgm:extLst>
        <a:ext uri="{E40237B7-FDA0-4F09-8148-C483321AD2D9}">
          <dgm14:cNvPr xmlns:dgm14="http://schemas.microsoft.com/office/drawing/2010/diagram" id="0" name="">
            <a:hlinkClick xmlns:r="http://schemas.openxmlformats.org/officeDocument/2006/relationships" r:id="rId2"/>
          </dgm14:cNvPr>
        </a:ext>
      </dgm:extLst>
    </dgm:pt>
    <dgm:pt modelId="{EAF78EF4-04F1-4F21-98FD-59295211F911}">
      <dgm:prSet phldrT="[Texto]"/>
      <dgm:spPr/>
      <dgm:t>
        <a:bodyPr/>
        <a:lstStyle/>
        <a:p>
          <a:r>
            <a:rPr lang="es-ES" b="1">
              <a:latin typeface="Bahnschrift Light" panose="020B0502040204020203" pitchFamily="34" charset="0"/>
            </a:rPr>
            <a:t>COMPONENTE 2</a:t>
          </a:r>
        </a:p>
      </dgm:t>
      <dgm:extLst>
        <a:ext uri="{E40237B7-FDA0-4F09-8148-C483321AD2D9}">
          <dgm14:cNvPr xmlns:dgm14="http://schemas.microsoft.com/office/drawing/2010/diagram" id="0" name="">
            <a:hlinkClick xmlns:r="http://schemas.openxmlformats.org/officeDocument/2006/relationships" r:id="rId2"/>
          </dgm14:cNvPr>
        </a:ext>
      </dgm:extLst>
    </dgm:pt>
    <dgm:pt modelId="{9E76974C-416D-4320-923D-71602FA127FD}" type="sibTrans" cxnId="{535FEEC6-6DB1-496B-98DF-50586A1B9488}">
      <dgm:prSet/>
      <dgm:spPr/>
      <dgm:t>
        <a:bodyPr/>
        <a:lstStyle/>
        <a:p>
          <a:endParaRPr lang="es-ES">
            <a:latin typeface="Bahnschrift Light" panose="020B0502040204020203" pitchFamily="34" charset="0"/>
          </a:endParaRPr>
        </a:p>
      </dgm:t>
    </dgm:pt>
    <dgm:pt modelId="{AC8C5A07-4E1B-42FE-9811-51E1C632B7F3}" type="parTrans" cxnId="{535FEEC6-6DB1-496B-98DF-50586A1B9488}">
      <dgm:prSet/>
      <dgm:spPr/>
      <dgm:t>
        <a:bodyPr/>
        <a:lstStyle/>
        <a:p>
          <a:endParaRPr lang="es-ES">
            <a:latin typeface="Bahnschrift Light" panose="020B0502040204020203" pitchFamily="34" charset="0"/>
          </a:endParaRPr>
        </a:p>
      </dgm:t>
    </dgm:pt>
    <dgm:pt modelId="{62B68620-B1B2-47A6-AB87-CDB1647B629E}" type="sibTrans" cxnId="{27D7AA44-40CB-4BB7-A0C9-F8E3D4E51C03}">
      <dgm:prSet/>
      <dgm:spPr/>
      <dgm:t>
        <a:bodyPr/>
        <a:lstStyle/>
        <a:p>
          <a:endParaRPr lang="es-ES">
            <a:latin typeface="Bahnschrift Light" panose="020B0502040204020203" pitchFamily="34" charset="0"/>
          </a:endParaRPr>
        </a:p>
      </dgm:t>
    </dgm:pt>
    <dgm:pt modelId="{77B97C88-8927-42A0-9B9C-51D2E52CD02D}" type="parTrans" cxnId="{27D7AA44-40CB-4BB7-A0C9-F8E3D4E51C03}">
      <dgm:prSet/>
      <dgm:spPr/>
      <dgm:t>
        <a:bodyPr/>
        <a:lstStyle/>
        <a:p>
          <a:endParaRPr lang="es-ES">
            <a:latin typeface="Bahnschrift Light" panose="020B0502040204020203" pitchFamily="34" charset="0"/>
          </a:endParaRPr>
        </a:p>
      </dgm:t>
    </dgm:pt>
    <dgm:pt modelId="{3E84E7BE-A40D-4D9F-8BDF-E7897B20EED8}">
      <dgm:prSet phldrT="[Texto]"/>
      <dgm:spPr/>
      <dgm:t>
        <a:bodyPr/>
        <a:lstStyle/>
        <a:p>
          <a:r>
            <a:rPr lang="es-ES">
              <a:latin typeface="Bahnschrift Light" panose="020B0502040204020203" pitchFamily="34" charset="0"/>
            </a:rPr>
            <a:t>Gestión del Riesgo de Corrupción - Mapa de Riesgos de Corrupción</a:t>
          </a:r>
        </a:p>
      </dgm:t>
      <dgm:extLst>
        <a:ext uri="{E40237B7-FDA0-4F09-8148-C483321AD2D9}">
          <dgm14:cNvPr xmlns:dgm14="http://schemas.microsoft.com/office/drawing/2010/diagram" id="0" name="">
            <a:hlinkClick xmlns:r="http://schemas.openxmlformats.org/officeDocument/2006/relationships" r:id="rId3"/>
          </dgm14:cNvPr>
        </a:ext>
      </dgm:extLst>
    </dgm:pt>
    <dgm:pt modelId="{776C26CA-27BC-423F-99F5-87337315BA54}">
      <dgm:prSet phldrT="[Texto]"/>
      <dgm:spPr/>
      <dgm:t>
        <a:bodyPr/>
        <a:lstStyle/>
        <a:p>
          <a:r>
            <a:rPr lang="es-ES" b="1">
              <a:latin typeface="Bahnschrift Light" panose="020B0502040204020203" pitchFamily="34" charset="0"/>
            </a:rPr>
            <a:t>COMPONENTE 1</a:t>
          </a:r>
        </a:p>
      </dgm:t>
      <dgm:extLst>
        <a:ext uri="{E40237B7-FDA0-4F09-8148-C483321AD2D9}">
          <dgm14:cNvPr xmlns:dgm14="http://schemas.microsoft.com/office/drawing/2010/diagram" id="0" name="">
            <a:hlinkClick xmlns:r="http://schemas.openxmlformats.org/officeDocument/2006/relationships" r:id="rId3"/>
          </dgm14:cNvPr>
        </a:ext>
      </dgm:extLst>
    </dgm:pt>
    <dgm:pt modelId="{0F468CA5-A9AC-4B20-98AC-ABD01D9A4636}" type="sibTrans" cxnId="{6A05CDA3-7D4D-48EC-B7DB-EE036AF06568}">
      <dgm:prSet/>
      <dgm:spPr/>
      <dgm:t>
        <a:bodyPr/>
        <a:lstStyle/>
        <a:p>
          <a:endParaRPr lang="es-ES">
            <a:latin typeface="Bahnschrift Light" panose="020B0502040204020203" pitchFamily="34" charset="0"/>
          </a:endParaRPr>
        </a:p>
      </dgm:t>
    </dgm:pt>
    <dgm:pt modelId="{5CAB484E-21FC-4E3B-824C-9F209F693A83}" type="parTrans" cxnId="{6A05CDA3-7D4D-48EC-B7DB-EE036AF06568}">
      <dgm:prSet/>
      <dgm:spPr/>
      <dgm:t>
        <a:bodyPr/>
        <a:lstStyle/>
        <a:p>
          <a:endParaRPr lang="es-ES">
            <a:latin typeface="Bahnschrift Light" panose="020B0502040204020203" pitchFamily="34" charset="0"/>
          </a:endParaRPr>
        </a:p>
      </dgm:t>
    </dgm:pt>
    <dgm:pt modelId="{A1E99CA3-B2B0-4DD8-BCE0-7E5F4BAB9435}" type="sibTrans" cxnId="{7C42758D-7938-4E68-A1DE-4051CE3C4864}">
      <dgm:prSet/>
      <dgm:spPr/>
      <dgm:t>
        <a:bodyPr/>
        <a:lstStyle/>
        <a:p>
          <a:endParaRPr lang="es-ES">
            <a:latin typeface="Bahnschrift Light" panose="020B0502040204020203" pitchFamily="34" charset="0"/>
          </a:endParaRPr>
        </a:p>
      </dgm:t>
    </dgm:pt>
    <dgm:pt modelId="{4D30DC6C-768B-43F9-B411-41C66FB6794B}" type="parTrans" cxnId="{7C42758D-7938-4E68-A1DE-4051CE3C4864}">
      <dgm:prSet/>
      <dgm:spPr/>
      <dgm:t>
        <a:bodyPr/>
        <a:lstStyle/>
        <a:p>
          <a:endParaRPr lang="es-ES">
            <a:latin typeface="Bahnschrift Light" panose="020B0502040204020203" pitchFamily="34" charset="0"/>
          </a:endParaRPr>
        </a:p>
      </dgm:t>
    </dgm:pt>
    <dgm:pt modelId="{8D9402D2-9702-4D00-86BC-FFDE0971BCB1}">
      <dgm:prSet/>
      <dgm:spPr/>
      <dgm:t>
        <a:bodyPr/>
        <a:lstStyle/>
        <a:p>
          <a:r>
            <a:rPr lang="es-ES" b="1">
              <a:latin typeface="Bahnschrift Light" panose="020B0502040204020203" pitchFamily="34" charset="0"/>
            </a:rPr>
            <a:t>COMPONENTE 5</a:t>
          </a:r>
        </a:p>
      </dgm:t>
      <dgm:extLst>
        <a:ext uri="{E40237B7-FDA0-4F09-8148-C483321AD2D9}">
          <dgm14:cNvPr xmlns:dgm14="http://schemas.microsoft.com/office/drawing/2010/diagram" id="0" name="">
            <a:hlinkClick xmlns:r="http://schemas.openxmlformats.org/officeDocument/2006/relationships" r:id="rId4"/>
          </dgm14:cNvPr>
        </a:ext>
      </dgm:extLst>
    </dgm:pt>
    <dgm:pt modelId="{2D5BD22E-EF61-4B22-B4CA-63354F3B3D44}" type="parTrans" cxnId="{46EC6290-B42F-4ACD-AEE0-EDD9488F9D2B}">
      <dgm:prSet/>
      <dgm:spPr/>
      <dgm:t>
        <a:bodyPr/>
        <a:lstStyle/>
        <a:p>
          <a:endParaRPr lang="es-ES">
            <a:latin typeface="Bahnschrift Light" panose="020B0502040204020203" pitchFamily="34" charset="0"/>
          </a:endParaRPr>
        </a:p>
      </dgm:t>
    </dgm:pt>
    <dgm:pt modelId="{DB54F6CB-D2E4-4FA7-9618-1E21D82E405B}" type="sibTrans" cxnId="{46EC6290-B42F-4ACD-AEE0-EDD9488F9D2B}">
      <dgm:prSet/>
      <dgm:spPr/>
      <dgm:t>
        <a:bodyPr/>
        <a:lstStyle/>
        <a:p>
          <a:endParaRPr lang="es-ES">
            <a:latin typeface="Bahnschrift Light" panose="020B0502040204020203" pitchFamily="34" charset="0"/>
          </a:endParaRPr>
        </a:p>
      </dgm:t>
    </dgm:pt>
    <dgm:pt modelId="{4C1B0F4B-03FD-486D-88C2-1CA58BAFBBFF}">
      <dgm:prSet/>
      <dgm:spPr/>
      <dgm:t>
        <a:bodyPr/>
        <a:lstStyle/>
        <a:p>
          <a:r>
            <a:rPr lang="es-ES" b="1">
              <a:latin typeface="Bahnschrift Light" panose="020B0502040204020203" pitchFamily="34" charset="0"/>
            </a:rPr>
            <a:t>COMPONENTE 4</a:t>
          </a:r>
        </a:p>
      </dgm:t>
      <dgm:extLst>
        <a:ext uri="{E40237B7-FDA0-4F09-8148-C483321AD2D9}">
          <dgm14:cNvPr xmlns:dgm14="http://schemas.microsoft.com/office/drawing/2010/diagram" id="0" name="">
            <a:hlinkClick xmlns:r="http://schemas.openxmlformats.org/officeDocument/2006/relationships" r:id="rId5"/>
          </dgm14:cNvPr>
        </a:ext>
      </dgm:extLst>
    </dgm:pt>
    <dgm:pt modelId="{6F4B3B06-2B34-43F8-A804-D89262FFBB7C}" type="parTrans" cxnId="{9A80A9D5-45FC-4FBA-BC59-E6CA56B1F399}">
      <dgm:prSet/>
      <dgm:spPr/>
      <dgm:t>
        <a:bodyPr/>
        <a:lstStyle/>
        <a:p>
          <a:endParaRPr lang="es-ES">
            <a:latin typeface="Bahnschrift Light" panose="020B0502040204020203" pitchFamily="34" charset="0"/>
          </a:endParaRPr>
        </a:p>
      </dgm:t>
    </dgm:pt>
    <dgm:pt modelId="{5C62B98F-06AB-4A52-A932-540E75A22A34}" type="sibTrans" cxnId="{9A80A9D5-45FC-4FBA-BC59-E6CA56B1F399}">
      <dgm:prSet/>
      <dgm:spPr/>
      <dgm:t>
        <a:bodyPr/>
        <a:lstStyle/>
        <a:p>
          <a:endParaRPr lang="es-ES">
            <a:latin typeface="Bahnschrift Light" panose="020B0502040204020203" pitchFamily="34" charset="0"/>
          </a:endParaRPr>
        </a:p>
      </dgm:t>
    </dgm:pt>
    <dgm:pt modelId="{58BFE261-9C07-4E74-A8F4-19B239C81E1F}">
      <dgm:prSet/>
      <dgm:spPr/>
      <dgm:t>
        <a:bodyPr/>
        <a:lstStyle/>
        <a:p>
          <a:r>
            <a:rPr lang="es-ES" b="1">
              <a:latin typeface="Bahnschrift Light" panose="020B0502040204020203" pitchFamily="34" charset="0"/>
            </a:rPr>
            <a:t>COMPONENTE 3</a:t>
          </a:r>
        </a:p>
      </dgm:t>
      <dgm:extLst>
        <a:ext uri="{E40237B7-FDA0-4F09-8148-C483321AD2D9}">
          <dgm14:cNvPr xmlns:dgm14="http://schemas.microsoft.com/office/drawing/2010/diagram" id="0" name="">
            <a:hlinkClick xmlns:r="http://schemas.openxmlformats.org/officeDocument/2006/relationships" r:id="rId6"/>
          </dgm14:cNvPr>
        </a:ext>
      </dgm:extLst>
    </dgm:pt>
    <dgm:pt modelId="{8A80FA09-4ABE-4EFD-B47E-299623518591}" type="parTrans" cxnId="{501C4810-016A-4A8D-9E2F-32FE1681316B}">
      <dgm:prSet/>
      <dgm:spPr/>
      <dgm:t>
        <a:bodyPr/>
        <a:lstStyle/>
        <a:p>
          <a:endParaRPr lang="es-ES">
            <a:latin typeface="Bahnschrift Light" panose="020B0502040204020203" pitchFamily="34" charset="0"/>
          </a:endParaRPr>
        </a:p>
      </dgm:t>
    </dgm:pt>
    <dgm:pt modelId="{9037F406-A4C2-421B-914A-B7D01D80FD5A}" type="sibTrans" cxnId="{501C4810-016A-4A8D-9E2F-32FE1681316B}">
      <dgm:prSet/>
      <dgm:spPr/>
      <dgm:t>
        <a:bodyPr/>
        <a:lstStyle/>
        <a:p>
          <a:endParaRPr lang="es-ES">
            <a:latin typeface="Bahnschrift Light" panose="020B0502040204020203" pitchFamily="34" charset="0"/>
          </a:endParaRPr>
        </a:p>
      </dgm:t>
    </dgm:pt>
    <dgm:pt modelId="{BDEB2611-42A0-4541-8D1F-BB7B08D241FE}">
      <dgm:prSet/>
      <dgm:spPr/>
      <dgm:t>
        <a:bodyPr/>
        <a:lstStyle/>
        <a:p>
          <a:r>
            <a:rPr lang="es-ES" b="0">
              <a:latin typeface="Bahnschrift Light" panose="020B0502040204020203" pitchFamily="34" charset="0"/>
            </a:rPr>
            <a:t>Rendición de Cuentas</a:t>
          </a:r>
        </a:p>
      </dgm:t>
      <dgm:extLst>
        <a:ext uri="{E40237B7-FDA0-4F09-8148-C483321AD2D9}">
          <dgm14:cNvPr xmlns:dgm14="http://schemas.microsoft.com/office/drawing/2010/diagram" id="0" name="">
            <a:hlinkClick xmlns:r="http://schemas.openxmlformats.org/officeDocument/2006/relationships" r:id="rId6"/>
          </dgm14:cNvPr>
        </a:ext>
      </dgm:extLst>
    </dgm:pt>
    <dgm:pt modelId="{9CE64409-A621-4F62-B930-23841A931C36}" type="parTrans" cxnId="{AEF898F2-27A3-49E9-B125-A679BEB1FC33}">
      <dgm:prSet/>
      <dgm:spPr/>
      <dgm:t>
        <a:bodyPr/>
        <a:lstStyle/>
        <a:p>
          <a:endParaRPr lang="es-ES">
            <a:latin typeface="Bahnschrift Light" panose="020B0502040204020203" pitchFamily="34" charset="0"/>
          </a:endParaRPr>
        </a:p>
      </dgm:t>
    </dgm:pt>
    <dgm:pt modelId="{4C6F8130-ED85-4B79-80C1-B739664C801B}" type="sibTrans" cxnId="{AEF898F2-27A3-49E9-B125-A679BEB1FC33}">
      <dgm:prSet/>
      <dgm:spPr/>
      <dgm:t>
        <a:bodyPr/>
        <a:lstStyle/>
        <a:p>
          <a:endParaRPr lang="es-ES">
            <a:latin typeface="Bahnschrift Light" panose="020B0502040204020203" pitchFamily="34" charset="0"/>
          </a:endParaRPr>
        </a:p>
      </dgm:t>
    </dgm:pt>
    <dgm:pt modelId="{31ECADA4-9202-4A95-9DCD-1280F18CD612}">
      <dgm:prSet/>
      <dgm:spPr/>
      <dgm:t>
        <a:bodyPr/>
        <a:lstStyle/>
        <a:p>
          <a:r>
            <a:rPr lang="es-ES" b="0">
              <a:latin typeface="Bahnschrift Light" panose="020B0502040204020203" pitchFamily="34" charset="0"/>
            </a:rPr>
            <a:t>Mecanismos para mejorar la Atención al Ciudadano</a:t>
          </a:r>
        </a:p>
      </dgm:t>
      <dgm:extLst>
        <a:ext uri="{E40237B7-FDA0-4F09-8148-C483321AD2D9}">
          <dgm14:cNvPr xmlns:dgm14="http://schemas.microsoft.com/office/drawing/2010/diagram" id="0" name="">
            <a:hlinkClick xmlns:r="http://schemas.openxmlformats.org/officeDocument/2006/relationships" r:id="rId5"/>
          </dgm14:cNvPr>
        </a:ext>
      </dgm:extLst>
    </dgm:pt>
    <dgm:pt modelId="{BBD61ABD-96A0-4700-A396-1DCFC1D0F77F}" type="parTrans" cxnId="{B5A519AD-B660-4E96-AED2-D1F9F25E5D16}">
      <dgm:prSet/>
      <dgm:spPr/>
      <dgm:t>
        <a:bodyPr/>
        <a:lstStyle/>
        <a:p>
          <a:endParaRPr lang="es-ES">
            <a:latin typeface="Bahnschrift Light" panose="020B0502040204020203" pitchFamily="34" charset="0"/>
          </a:endParaRPr>
        </a:p>
      </dgm:t>
    </dgm:pt>
    <dgm:pt modelId="{78440A7A-4F61-48BB-8E25-E733954F1C8C}" type="sibTrans" cxnId="{B5A519AD-B660-4E96-AED2-D1F9F25E5D16}">
      <dgm:prSet/>
      <dgm:spPr/>
      <dgm:t>
        <a:bodyPr/>
        <a:lstStyle/>
        <a:p>
          <a:endParaRPr lang="es-ES">
            <a:latin typeface="Bahnschrift Light" panose="020B0502040204020203" pitchFamily="34" charset="0"/>
          </a:endParaRPr>
        </a:p>
      </dgm:t>
    </dgm:pt>
    <dgm:pt modelId="{6AAD3B66-2591-4D91-AE53-70D7B0A0B4C3}">
      <dgm:prSet/>
      <dgm:spPr/>
      <dgm:t>
        <a:bodyPr/>
        <a:lstStyle/>
        <a:p>
          <a:r>
            <a:rPr lang="es-ES" b="0">
              <a:latin typeface="Bahnschrift Light" panose="020B0502040204020203" pitchFamily="34" charset="0"/>
            </a:rPr>
            <a:t>Mecanismos para la Transparencia y Acceso a la Información</a:t>
          </a:r>
        </a:p>
      </dgm:t>
      <dgm:extLst>
        <a:ext uri="{E40237B7-FDA0-4F09-8148-C483321AD2D9}">
          <dgm14:cNvPr xmlns:dgm14="http://schemas.microsoft.com/office/drawing/2010/diagram" id="0" name="">
            <a:hlinkClick xmlns:r="http://schemas.openxmlformats.org/officeDocument/2006/relationships" r:id="rId4"/>
          </dgm14:cNvPr>
        </a:ext>
      </dgm:extLst>
    </dgm:pt>
    <dgm:pt modelId="{AE7E7D29-87D5-4C54-88C4-527140E7BD6D}" type="parTrans" cxnId="{032F2FAF-204E-45AF-8A82-A1E1993EDF6D}">
      <dgm:prSet/>
      <dgm:spPr/>
      <dgm:t>
        <a:bodyPr/>
        <a:lstStyle/>
        <a:p>
          <a:endParaRPr lang="es-ES">
            <a:latin typeface="Bahnschrift Light" panose="020B0502040204020203" pitchFamily="34" charset="0"/>
          </a:endParaRPr>
        </a:p>
      </dgm:t>
    </dgm:pt>
    <dgm:pt modelId="{36EF1FF3-DA78-4981-9CA5-281C7449B70B}" type="sibTrans" cxnId="{032F2FAF-204E-45AF-8A82-A1E1993EDF6D}">
      <dgm:prSet/>
      <dgm:spPr/>
      <dgm:t>
        <a:bodyPr/>
        <a:lstStyle/>
        <a:p>
          <a:endParaRPr lang="es-ES">
            <a:latin typeface="Bahnschrift Light" panose="020B0502040204020203" pitchFamily="34" charset="0"/>
          </a:endParaRPr>
        </a:p>
      </dgm:t>
    </dgm:pt>
    <dgm:pt modelId="{BD8FFAB4-2FB4-4DA4-B460-B8399B457839}" type="pres">
      <dgm:prSet presAssocID="{77FEBB93-E5D8-45DE-A7A8-482DB54B1CDE}" presName="linearFlow" presStyleCnt="0">
        <dgm:presLayoutVars>
          <dgm:dir/>
          <dgm:animLvl val="lvl"/>
          <dgm:resizeHandles val="exact"/>
        </dgm:presLayoutVars>
      </dgm:prSet>
      <dgm:spPr/>
      <dgm:t>
        <a:bodyPr/>
        <a:lstStyle/>
        <a:p>
          <a:endParaRPr lang="es-ES"/>
        </a:p>
      </dgm:t>
    </dgm:pt>
    <dgm:pt modelId="{F753D425-33A0-4BCF-B9C3-3627DB0DC9BC}" type="pres">
      <dgm:prSet presAssocID="{776C26CA-27BC-423F-99F5-87337315BA54}" presName="composite" presStyleCnt="0"/>
      <dgm:spPr/>
      <dgm:t>
        <a:bodyPr/>
        <a:lstStyle/>
        <a:p>
          <a:endParaRPr lang="es-ES"/>
        </a:p>
      </dgm:t>
    </dgm:pt>
    <dgm:pt modelId="{A80544F5-6F1A-4409-8E11-642347CA245F}" type="pres">
      <dgm:prSet presAssocID="{776C26CA-27BC-423F-99F5-87337315BA54}" presName="parentText" presStyleLbl="alignNode1" presStyleIdx="0" presStyleCnt="6">
        <dgm:presLayoutVars>
          <dgm:chMax val="1"/>
          <dgm:bulletEnabled val="1"/>
        </dgm:presLayoutVars>
      </dgm:prSet>
      <dgm:spPr/>
      <dgm:t>
        <a:bodyPr/>
        <a:lstStyle/>
        <a:p>
          <a:endParaRPr lang="es-ES"/>
        </a:p>
      </dgm:t>
    </dgm:pt>
    <dgm:pt modelId="{555E38F7-B704-4ADD-8DEB-28AA5E1991F7}" type="pres">
      <dgm:prSet presAssocID="{776C26CA-27BC-423F-99F5-87337315BA54}" presName="descendantText" presStyleLbl="alignAcc1" presStyleIdx="0" presStyleCnt="6">
        <dgm:presLayoutVars>
          <dgm:bulletEnabled val="1"/>
        </dgm:presLayoutVars>
      </dgm:prSet>
      <dgm:spPr/>
      <dgm:t>
        <a:bodyPr/>
        <a:lstStyle/>
        <a:p>
          <a:endParaRPr lang="es-ES"/>
        </a:p>
      </dgm:t>
    </dgm:pt>
    <dgm:pt modelId="{D7D97453-FBEF-48E7-B321-B23DF59B68D7}" type="pres">
      <dgm:prSet presAssocID="{0F468CA5-A9AC-4B20-98AC-ABD01D9A4636}" presName="sp" presStyleCnt="0"/>
      <dgm:spPr/>
      <dgm:t>
        <a:bodyPr/>
        <a:lstStyle/>
        <a:p>
          <a:endParaRPr lang="es-ES"/>
        </a:p>
      </dgm:t>
    </dgm:pt>
    <dgm:pt modelId="{840B030B-5BC2-4B5D-93F0-8DEEEA231DE1}" type="pres">
      <dgm:prSet presAssocID="{EAF78EF4-04F1-4F21-98FD-59295211F911}" presName="composite" presStyleCnt="0"/>
      <dgm:spPr/>
      <dgm:t>
        <a:bodyPr/>
        <a:lstStyle/>
        <a:p>
          <a:endParaRPr lang="es-ES"/>
        </a:p>
      </dgm:t>
    </dgm:pt>
    <dgm:pt modelId="{CB354932-661D-420D-99A8-E795EEA43CBC}" type="pres">
      <dgm:prSet presAssocID="{EAF78EF4-04F1-4F21-98FD-59295211F911}" presName="parentText" presStyleLbl="alignNode1" presStyleIdx="1" presStyleCnt="6">
        <dgm:presLayoutVars>
          <dgm:chMax val="1"/>
          <dgm:bulletEnabled val="1"/>
        </dgm:presLayoutVars>
      </dgm:prSet>
      <dgm:spPr/>
      <dgm:t>
        <a:bodyPr/>
        <a:lstStyle/>
        <a:p>
          <a:endParaRPr lang="es-ES"/>
        </a:p>
      </dgm:t>
    </dgm:pt>
    <dgm:pt modelId="{F5701236-4ECB-4526-96BA-51D7404553A0}" type="pres">
      <dgm:prSet presAssocID="{EAF78EF4-04F1-4F21-98FD-59295211F911}" presName="descendantText" presStyleLbl="alignAcc1" presStyleIdx="1" presStyleCnt="6">
        <dgm:presLayoutVars>
          <dgm:bulletEnabled val="1"/>
        </dgm:presLayoutVars>
      </dgm:prSet>
      <dgm:spPr/>
      <dgm:t>
        <a:bodyPr/>
        <a:lstStyle/>
        <a:p>
          <a:endParaRPr lang="es-ES"/>
        </a:p>
      </dgm:t>
    </dgm:pt>
    <dgm:pt modelId="{756FA33E-29F3-4595-93CC-D851B98C1188}" type="pres">
      <dgm:prSet presAssocID="{9E76974C-416D-4320-923D-71602FA127FD}" presName="sp" presStyleCnt="0"/>
      <dgm:spPr/>
      <dgm:t>
        <a:bodyPr/>
        <a:lstStyle/>
        <a:p>
          <a:endParaRPr lang="es-ES"/>
        </a:p>
      </dgm:t>
    </dgm:pt>
    <dgm:pt modelId="{4E378E75-7DBB-40A7-B9CB-EF0347EF04EB}" type="pres">
      <dgm:prSet presAssocID="{58BFE261-9C07-4E74-A8F4-19B239C81E1F}" presName="composite" presStyleCnt="0"/>
      <dgm:spPr/>
      <dgm:t>
        <a:bodyPr/>
        <a:lstStyle/>
        <a:p>
          <a:endParaRPr lang="es-ES"/>
        </a:p>
      </dgm:t>
    </dgm:pt>
    <dgm:pt modelId="{87438EF7-6627-4DAA-B5C6-246DB1C357EA}" type="pres">
      <dgm:prSet presAssocID="{58BFE261-9C07-4E74-A8F4-19B239C81E1F}" presName="parentText" presStyleLbl="alignNode1" presStyleIdx="2" presStyleCnt="6">
        <dgm:presLayoutVars>
          <dgm:chMax val="1"/>
          <dgm:bulletEnabled val="1"/>
        </dgm:presLayoutVars>
      </dgm:prSet>
      <dgm:spPr/>
      <dgm:t>
        <a:bodyPr/>
        <a:lstStyle/>
        <a:p>
          <a:endParaRPr lang="es-ES"/>
        </a:p>
      </dgm:t>
    </dgm:pt>
    <dgm:pt modelId="{08261806-E102-4211-B803-C449657D7ED7}" type="pres">
      <dgm:prSet presAssocID="{58BFE261-9C07-4E74-A8F4-19B239C81E1F}" presName="descendantText" presStyleLbl="alignAcc1" presStyleIdx="2" presStyleCnt="6">
        <dgm:presLayoutVars>
          <dgm:bulletEnabled val="1"/>
        </dgm:presLayoutVars>
      </dgm:prSet>
      <dgm:spPr/>
      <dgm:t>
        <a:bodyPr/>
        <a:lstStyle/>
        <a:p>
          <a:endParaRPr lang="es-ES"/>
        </a:p>
      </dgm:t>
    </dgm:pt>
    <dgm:pt modelId="{F7A4FF23-B646-4215-B2DD-4C6847C4D3F8}" type="pres">
      <dgm:prSet presAssocID="{9037F406-A4C2-421B-914A-B7D01D80FD5A}" presName="sp" presStyleCnt="0"/>
      <dgm:spPr/>
      <dgm:t>
        <a:bodyPr/>
        <a:lstStyle/>
        <a:p>
          <a:endParaRPr lang="es-ES"/>
        </a:p>
      </dgm:t>
    </dgm:pt>
    <dgm:pt modelId="{24654C5E-3A3F-41FD-BECA-6B1791F0586E}" type="pres">
      <dgm:prSet presAssocID="{4C1B0F4B-03FD-486D-88C2-1CA58BAFBBFF}" presName="composite" presStyleCnt="0"/>
      <dgm:spPr/>
      <dgm:t>
        <a:bodyPr/>
        <a:lstStyle/>
        <a:p>
          <a:endParaRPr lang="es-ES"/>
        </a:p>
      </dgm:t>
    </dgm:pt>
    <dgm:pt modelId="{22FEBEBC-8890-4A4C-98FF-6906E9577657}" type="pres">
      <dgm:prSet presAssocID="{4C1B0F4B-03FD-486D-88C2-1CA58BAFBBFF}" presName="parentText" presStyleLbl="alignNode1" presStyleIdx="3" presStyleCnt="6">
        <dgm:presLayoutVars>
          <dgm:chMax val="1"/>
          <dgm:bulletEnabled val="1"/>
        </dgm:presLayoutVars>
      </dgm:prSet>
      <dgm:spPr/>
      <dgm:t>
        <a:bodyPr/>
        <a:lstStyle/>
        <a:p>
          <a:endParaRPr lang="es-ES"/>
        </a:p>
      </dgm:t>
    </dgm:pt>
    <dgm:pt modelId="{D80C3999-5CDC-4736-8AAD-98BE3E35FF0D}" type="pres">
      <dgm:prSet presAssocID="{4C1B0F4B-03FD-486D-88C2-1CA58BAFBBFF}" presName="descendantText" presStyleLbl="alignAcc1" presStyleIdx="3" presStyleCnt="6">
        <dgm:presLayoutVars>
          <dgm:bulletEnabled val="1"/>
        </dgm:presLayoutVars>
      </dgm:prSet>
      <dgm:spPr/>
      <dgm:t>
        <a:bodyPr/>
        <a:lstStyle/>
        <a:p>
          <a:endParaRPr lang="es-ES"/>
        </a:p>
      </dgm:t>
    </dgm:pt>
    <dgm:pt modelId="{87CE55F2-6970-47B3-9E72-F681A21B8E2C}" type="pres">
      <dgm:prSet presAssocID="{5C62B98F-06AB-4A52-A932-540E75A22A34}" presName="sp" presStyleCnt="0"/>
      <dgm:spPr/>
      <dgm:t>
        <a:bodyPr/>
        <a:lstStyle/>
        <a:p>
          <a:endParaRPr lang="es-ES"/>
        </a:p>
      </dgm:t>
    </dgm:pt>
    <dgm:pt modelId="{C9210F97-9C9C-4A42-9BA4-7EBBEC0CD3F3}" type="pres">
      <dgm:prSet presAssocID="{8D9402D2-9702-4D00-86BC-FFDE0971BCB1}" presName="composite" presStyleCnt="0"/>
      <dgm:spPr/>
      <dgm:t>
        <a:bodyPr/>
        <a:lstStyle/>
        <a:p>
          <a:endParaRPr lang="es-ES"/>
        </a:p>
      </dgm:t>
    </dgm:pt>
    <dgm:pt modelId="{74079A1C-B9B1-4F36-A2CD-FEF88432EB2D}" type="pres">
      <dgm:prSet presAssocID="{8D9402D2-9702-4D00-86BC-FFDE0971BCB1}" presName="parentText" presStyleLbl="alignNode1" presStyleIdx="4" presStyleCnt="6">
        <dgm:presLayoutVars>
          <dgm:chMax val="1"/>
          <dgm:bulletEnabled val="1"/>
        </dgm:presLayoutVars>
      </dgm:prSet>
      <dgm:spPr/>
      <dgm:t>
        <a:bodyPr/>
        <a:lstStyle/>
        <a:p>
          <a:endParaRPr lang="es-ES"/>
        </a:p>
      </dgm:t>
    </dgm:pt>
    <dgm:pt modelId="{90E695A3-552B-4FAC-B47B-499CC9242C5F}" type="pres">
      <dgm:prSet presAssocID="{8D9402D2-9702-4D00-86BC-FFDE0971BCB1}" presName="descendantText" presStyleLbl="alignAcc1" presStyleIdx="4" presStyleCnt="6">
        <dgm:presLayoutVars>
          <dgm:bulletEnabled val="1"/>
        </dgm:presLayoutVars>
      </dgm:prSet>
      <dgm:spPr/>
      <dgm:t>
        <a:bodyPr/>
        <a:lstStyle/>
        <a:p>
          <a:endParaRPr lang="es-ES"/>
        </a:p>
      </dgm:t>
    </dgm:pt>
    <dgm:pt modelId="{A7DC7EE4-46CA-4EE9-B372-2BB1260FEED9}" type="pres">
      <dgm:prSet presAssocID="{DB54F6CB-D2E4-4FA7-9618-1E21D82E405B}" presName="sp" presStyleCnt="0"/>
      <dgm:spPr/>
      <dgm:t>
        <a:bodyPr/>
        <a:lstStyle/>
        <a:p>
          <a:endParaRPr lang="es-ES"/>
        </a:p>
      </dgm:t>
    </dgm:pt>
    <dgm:pt modelId="{55205962-E5B9-4613-89BC-DA6427125C11}" type="pres">
      <dgm:prSet presAssocID="{4AB86656-7462-49D1-9C3E-8FAD72F9F68E}" presName="composite" presStyleCnt="0"/>
      <dgm:spPr/>
      <dgm:t>
        <a:bodyPr/>
        <a:lstStyle/>
        <a:p>
          <a:endParaRPr lang="es-ES"/>
        </a:p>
      </dgm:t>
    </dgm:pt>
    <dgm:pt modelId="{FE5CE2C2-F40E-4126-A82E-8B5E1E71709E}" type="pres">
      <dgm:prSet presAssocID="{4AB86656-7462-49D1-9C3E-8FAD72F9F68E}" presName="parentText" presStyleLbl="alignNode1" presStyleIdx="5" presStyleCnt="6">
        <dgm:presLayoutVars>
          <dgm:chMax val="1"/>
          <dgm:bulletEnabled val="1"/>
        </dgm:presLayoutVars>
      </dgm:prSet>
      <dgm:spPr/>
      <dgm:t>
        <a:bodyPr/>
        <a:lstStyle/>
        <a:p>
          <a:endParaRPr lang="es-ES"/>
        </a:p>
      </dgm:t>
    </dgm:pt>
    <dgm:pt modelId="{1358120D-A725-4B9D-87D2-7AFAA0B14888}" type="pres">
      <dgm:prSet presAssocID="{4AB86656-7462-49D1-9C3E-8FAD72F9F68E}" presName="descendantText" presStyleLbl="alignAcc1" presStyleIdx="5" presStyleCnt="6">
        <dgm:presLayoutVars>
          <dgm:bulletEnabled val="1"/>
        </dgm:presLayoutVars>
      </dgm:prSet>
      <dgm:spPr/>
      <dgm:t>
        <a:bodyPr/>
        <a:lstStyle/>
        <a:p>
          <a:endParaRPr lang="es-ES"/>
        </a:p>
      </dgm:t>
    </dgm:pt>
  </dgm:ptLst>
  <dgm:cxnLst>
    <dgm:cxn modelId="{5E4E700B-5987-4130-A13A-5DC2775E3953}" type="presOf" srcId="{4C1B0F4B-03FD-486D-88C2-1CA58BAFBBFF}" destId="{22FEBEBC-8890-4A4C-98FF-6906E9577657}" srcOrd="0" destOrd="0" presId="urn:microsoft.com/office/officeart/2005/8/layout/chevron2"/>
    <dgm:cxn modelId="{AEF898F2-27A3-49E9-B125-A679BEB1FC33}" srcId="{58BFE261-9C07-4E74-A8F4-19B239C81E1F}" destId="{BDEB2611-42A0-4541-8D1F-BB7B08D241FE}" srcOrd="0" destOrd="0" parTransId="{9CE64409-A621-4F62-B930-23841A931C36}" sibTransId="{4C6F8130-ED85-4B79-80C1-B739664C801B}"/>
    <dgm:cxn modelId="{C65D1695-F0D5-480A-9C2F-3822499B8C13}" type="presOf" srcId="{6AAD3B66-2591-4D91-AE53-70D7B0A0B4C3}" destId="{90E695A3-552B-4FAC-B47B-499CC9242C5F}" srcOrd="0" destOrd="0" presId="urn:microsoft.com/office/officeart/2005/8/layout/chevron2"/>
    <dgm:cxn modelId="{A4A7FFBD-CE70-49C2-9505-239D51968525}" type="presOf" srcId="{77FEBB93-E5D8-45DE-A7A8-482DB54B1CDE}" destId="{BD8FFAB4-2FB4-4DA4-B460-B8399B457839}" srcOrd="0" destOrd="0" presId="urn:microsoft.com/office/officeart/2005/8/layout/chevron2"/>
    <dgm:cxn modelId="{2C94CE13-4A06-4479-89DF-D78513067EA2}" type="presOf" srcId="{BDEB2611-42A0-4541-8D1F-BB7B08D241FE}" destId="{08261806-E102-4211-B803-C449657D7ED7}" srcOrd="0" destOrd="0" presId="urn:microsoft.com/office/officeart/2005/8/layout/chevron2"/>
    <dgm:cxn modelId="{6A05CDA3-7D4D-48EC-B7DB-EE036AF06568}" srcId="{77FEBB93-E5D8-45DE-A7A8-482DB54B1CDE}" destId="{776C26CA-27BC-423F-99F5-87337315BA54}" srcOrd="0" destOrd="0" parTransId="{5CAB484E-21FC-4E3B-824C-9F209F693A83}" sibTransId="{0F468CA5-A9AC-4B20-98AC-ABD01D9A4636}"/>
    <dgm:cxn modelId="{E2F94D2A-03EA-401C-AD63-4CD4E70A26DE}" type="presOf" srcId="{8D9402D2-9702-4D00-86BC-FFDE0971BCB1}" destId="{74079A1C-B9B1-4F36-A2CD-FEF88432EB2D}" srcOrd="0" destOrd="0" presId="urn:microsoft.com/office/officeart/2005/8/layout/chevron2"/>
    <dgm:cxn modelId="{501C4810-016A-4A8D-9E2F-32FE1681316B}" srcId="{77FEBB93-E5D8-45DE-A7A8-482DB54B1CDE}" destId="{58BFE261-9C07-4E74-A8F4-19B239C81E1F}" srcOrd="2" destOrd="0" parTransId="{8A80FA09-4ABE-4EFD-B47E-299623518591}" sibTransId="{9037F406-A4C2-421B-914A-B7D01D80FD5A}"/>
    <dgm:cxn modelId="{032F2FAF-204E-45AF-8A82-A1E1993EDF6D}" srcId="{8D9402D2-9702-4D00-86BC-FFDE0971BCB1}" destId="{6AAD3B66-2591-4D91-AE53-70D7B0A0B4C3}" srcOrd="0" destOrd="0" parTransId="{AE7E7D29-87D5-4C54-88C4-527140E7BD6D}" sibTransId="{36EF1FF3-DA78-4981-9CA5-281C7449B70B}"/>
    <dgm:cxn modelId="{B5A519AD-B660-4E96-AED2-D1F9F25E5D16}" srcId="{4C1B0F4B-03FD-486D-88C2-1CA58BAFBBFF}" destId="{31ECADA4-9202-4A95-9DCD-1280F18CD612}" srcOrd="0" destOrd="0" parTransId="{BBD61ABD-96A0-4700-A396-1DCFC1D0F77F}" sibTransId="{78440A7A-4F61-48BB-8E25-E733954F1C8C}"/>
    <dgm:cxn modelId="{DDE35EF7-326A-4E67-83FE-498D00D729ED}" type="presOf" srcId="{62EB7808-DE7A-4331-8E7F-14964408D71E}" destId="{F5701236-4ECB-4526-96BA-51D7404553A0}" srcOrd="0" destOrd="0" presId="urn:microsoft.com/office/officeart/2005/8/layout/chevron2"/>
    <dgm:cxn modelId="{46EC6290-B42F-4ACD-AEE0-EDD9488F9D2B}" srcId="{77FEBB93-E5D8-45DE-A7A8-482DB54B1CDE}" destId="{8D9402D2-9702-4D00-86BC-FFDE0971BCB1}" srcOrd="4" destOrd="0" parTransId="{2D5BD22E-EF61-4B22-B4CA-63354F3B3D44}" sibTransId="{DB54F6CB-D2E4-4FA7-9618-1E21D82E405B}"/>
    <dgm:cxn modelId="{3F65FE47-9750-4A24-9046-0C7A2A3E9A00}" srcId="{77FEBB93-E5D8-45DE-A7A8-482DB54B1CDE}" destId="{4AB86656-7462-49D1-9C3E-8FAD72F9F68E}" srcOrd="5" destOrd="0" parTransId="{F12684B6-8061-416C-AC38-B8FC17D2F7A7}" sibTransId="{EFC1D63E-E208-4813-8BCD-923BB98D41A3}"/>
    <dgm:cxn modelId="{9A80A9D5-45FC-4FBA-BC59-E6CA56B1F399}" srcId="{77FEBB93-E5D8-45DE-A7A8-482DB54B1CDE}" destId="{4C1B0F4B-03FD-486D-88C2-1CA58BAFBBFF}" srcOrd="3" destOrd="0" parTransId="{6F4B3B06-2B34-43F8-A804-D89262FFBB7C}" sibTransId="{5C62B98F-06AB-4A52-A932-540E75A22A34}"/>
    <dgm:cxn modelId="{3C68BF24-551E-4B9D-BEDD-25094847263A}" srcId="{4AB86656-7462-49D1-9C3E-8FAD72F9F68E}" destId="{2A711CD1-C116-41D0-AB30-3C2D6A0880D8}" srcOrd="0" destOrd="0" parTransId="{3A8C3DC6-031B-40EE-949B-5D01B4AED724}" sibTransId="{F2A8C19E-A816-4380-8CC3-E9EF8AD6F252}"/>
    <dgm:cxn modelId="{6A65D19B-401E-4819-B372-03332676D5C4}" type="presOf" srcId="{EAF78EF4-04F1-4F21-98FD-59295211F911}" destId="{CB354932-661D-420D-99A8-E795EEA43CBC}" srcOrd="0" destOrd="0" presId="urn:microsoft.com/office/officeart/2005/8/layout/chevron2"/>
    <dgm:cxn modelId="{E2840A1A-890E-4165-8300-AD6B43FDC163}" type="presOf" srcId="{4AB86656-7462-49D1-9C3E-8FAD72F9F68E}" destId="{FE5CE2C2-F40E-4126-A82E-8B5E1E71709E}" srcOrd="0" destOrd="0" presId="urn:microsoft.com/office/officeart/2005/8/layout/chevron2"/>
    <dgm:cxn modelId="{241CA85F-F006-48D0-8027-860EE552B98F}" type="presOf" srcId="{3E84E7BE-A40D-4D9F-8BDF-E7897B20EED8}" destId="{555E38F7-B704-4ADD-8DEB-28AA5E1991F7}" srcOrd="0" destOrd="0" presId="urn:microsoft.com/office/officeart/2005/8/layout/chevron2"/>
    <dgm:cxn modelId="{CDC166EE-7FCD-4A72-9F37-4275EA4EE468}" type="presOf" srcId="{776C26CA-27BC-423F-99F5-87337315BA54}" destId="{A80544F5-6F1A-4409-8E11-642347CA245F}" srcOrd="0" destOrd="0" presId="urn:microsoft.com/office/officeart/2005/8/layout/chevron2"/>
    <dgm:cxn modelId="{535FEEC6-6DB1-496B-98DF-50586A1B9488}" srcId="{77FEBB93-E5D8-45DE-A7A8-482DB54B1CDE}" destId="{EAF78EF4-04F1-4F21-98FD-59295211F911}" srcOrd="1" destOrd="0" parTransId="{AC8C5A07-4E1B-42FE-9811-51E1C632B7F3}" sibTransId="{9E76974C-416D-4320-923D-71602FA127FD}"/>
    <dgm:cxn modelId="{1C5EA0DC-7332-49D4-AE69-5C4BFE535AC6}" type="presOf" srcId="{31ECADA4-9202-4A95-9DCD-1280F18CD612}" destId="{D80C3999-5CDC-4736-8AAD-98BE3E35FF0D}" srcOrd="0" destOrd="0" presId="urn:microsoft.com/office/officeart/2005/8/layout/chevron2"/>
    <dgm:cxn modelId="{27D7AA44-40CB-4BB7-A0C9-F8E3D4E51C03}" srcId="{EAF78EF4-04F1-4F21-98FD-59295211F911}" destId="{62EB7808-DE7A-4331-8E7F-14964408D71E}" srcOrd="0" destOrd="0" parTransId="{77B97C88-8927-42A0-9B9C-51D2E52CD02D}" sibTransId="{62B68620-B1B2-47A6-AB87-CDB1647B629E}"/>
    <dgm:cxn modelId="{DD651F5E-09CB-49A5-9391-337C837A7667}" type="presOf" srcId="{2A711CD1-C116-41D0-AB30-3C2D6A0880D8}" destId="{1358120D-A725-4B9D-87D2-7AFAA0B14888}" srcOrd="0" destOrd="0" presId="urn:microsoft.com/office/officeart/2005/8/layout/chevron2"/>
    <dgm:cxn modelId="{7C42758D-7938-4E68-A1DE-4051CE3C4864}" srcId="{776C26CA-27BC-423F-99F5-87337315BA54}" destId="{3E84E7BE-A40D-4D9F-8BDF-E7897B20EED8}" srcOrd="0" destOrd="0" parTransId="{4D30DC6C-768B-43F9-B411-41C66FB6794B}" sibTransId="{A1E99CA3-B2B0-4DD8-BCE0-7E5F4BAB9435}"/>
    <dgm:cxn modelId="{23BD2B5F-6526-40A7-900D-F208D152F558}" type="presOf" srcId="{58BFE261-9C07-4E74-A8F4-19B239C81E1F}" destId="{87438EF7-6627-4DAA-B5C6-246DB1C357EA}" srcOrd="0" destOrd="0" presId="urn:microsoft.com/office/officeart/2005/8/layout/chevron2"/>
    <dgm:cxn modelId="{35CF356B-FE76-4069-91DD-8057EC341A3D}" type="presParOf" srcId="{BD8FFAB4-2FB4-4DA4-B460-B8399B457839}" destId="{F753D425-33A0-4BCF-B9C3-3627DB0DC9BC}" srcOrd="0" destOrd="0" presId="urn:microsoft.com/office/officeart/2005/8/layout/chevron2"/>
    <dgm:cxn modelId="{96E57E4D-F956-47E0-A35E-3831DFEA3C4D}" type="presParOf" srcId="{F753D425-33A0-4BCF-B9C3-3627DB0DC9BC}" destId="{A80544F5-6F1A-4409-8E11-642347CA245F}" srcOrd="0" destOrd="0" presId="urn:microsoft.com/office/officeart/2005/8/layout/chevron2"/>
    <dgm:cxn modelId="{2697A8AA-CECC-43F8-B81E-F234AA6C01DF}" type="presParOf" srcId="{F753D425-33A0-4BCF-B9C3-3627DB0DC9BC}" destId="{555E38F7-B704-4ADD-8DEB-28AA5E1991F7}" srcOrd="1" destOrd="0" presId="urn:microsoft.com/office/officeart/2005/8/layout/chevron2"/>
    <dgm:cxn modelId="{220D3966-5810-44CE-9044-186FEAC6C41B}" type="presParOf" srcId="{BD8FFAB4-2FB4-4DA4-B460-B8399B457839}" destId="{D7D97453-FBEF-48E7-B321-B23DF59B68D7}" srcOrd="1" destOrd="0" presId="urn:microsoft.com/office/officeart/2005/8/layout/chevron2"/>
    <dgm:cxn modelId="{38081C36-DFAA-4DDE-BB23-CA7F9522F1BC}" type="presParOf" srcId="{BD8FFAB4-2FB4-4DA4-B460-B8399B457839}" destId="{840B030B-5BC2-4B5D-93F0-8DEEEA231DE1}" srcOrd="2" destOrd="0" presId="urn:microsoft.com/office/officeart/2005/8/layout/chevron2"/>
    <dgm:cxn modelId="{9A84A05A-66D3-4534-91A8-EC8B5B54B752}" type="presParOf" srcId="{840B030B-5BC2-4B5D-93F0-8DEEEA231DE1}" destId="{CB354932-661D-420D-99A8-E795EEA43CBC}" srcOrd="0" destOrd="0" presId="urn:microsoft.com/office/officeart/2005/8/layout/chevron2"/>
    <dgm:cxn modelId="{150E5C52-449C-424E-8253-BF269B88937A}" type="presParOf" srcId="{840B030B-5BC2-4B5D-93F0-8DEEEA231DE1}" destId="{F5701236-4ECB-4526-96BA-51D7404553A0}" srcOrd="1" destOrd="0" presId="urn:microsoft.com/office/officeart/2005/8/layout/chevron2"/>
    <dgm:cxn modelId="{A6209497-6EE8-44BF-A944-031D645582FB}" type="presParOf" srcId="{BD8FFAB4-2FB4-4DA4-B460-B8399B457839}" destId="{756FA33E-29F3-4595-93CC-D851B98C1188}" srcOrd="3" destOrd="0" presId="urn:microsoft.com/office/officeart/2005/8/layout/chevron2"/>
    <dgm:cxn modelId="{30CB0C18-C152-4A43-AEA6-48886080B786}" type="presParOf" srcId="{BD8FFAB4-2FB4-4DA4-B460-B8399B457839}" destId="{4E378E75-7DBB-40A7-B9CB-EF0347EF04EB}" srcOrd="4" destOrd="0" presId="urn:microsoft.com/office/officeart/2005/8/layout/chevron2"/>
    <dgm:cxn modelId="{6870A445-9087-4E0B-916F-11E9B63A2178}" type="presParOf" srcId="{4E378E75-7DBB-40A7-B9CB-EF0347EF04EB}" destId="{87438EF7-6627-4DAA-B5C6-246DB1C357EA}" srcOrd="0" destOrd="0" presId="urn:microsoft.com/office/officeart/2005/8/layout/chevron2"/>
    <dgm:cxn modelId="{0A5EA4F1-963E-4992-ABB5-B2A50CAE663B}" type="presParOf" srcId="{4E378E75-7DBB-40A7-B9CB-EF0347EF04EB}" destId="{08261806-E102-4211-B803-C449657D7ED7}" srcOrd="1" destOrd="0" presId="urn:microsoft.com/office/officeart/2005/8/layout/chevron2"/>
    <dgm:cxn modelId="{3E46133B-8984-48BB-AA02-8321FFD71A79}" type="presParOf" srcId="{BD8FFAB4-2FB4-4DA4-B460-B8399B457839}" destId="{F7A4FF23-B646-4215-B2DD-4C6847C4D3F8}" srcOrd="5" destOrd="0" presId="urn:microsoft.com/office/officeart/2005/8/layout/chevron2"/>
    <dgm:cxn modelId="{00AFD482-FB53-4A4B-8D9E-70FF28FADFA5}" type="presParOf" srcId="{BD8FFAB4-2FB4-4DA4-B460-B8399B457839}" destId="{24654C5E-3A3F-41FD-BECA-6B1791F0586E}" srcOrd="6" destOrd="0" presId="urn:microsoft.com/office/officeart/2005/8/layout/chevron2"/>
    <dgm:cxn modelId="{67C41D7D-CDC3-4592-BF4D-59C035975F6E}" type="presParOf" srcId="{24654C5E-3A3F-41FD-BECA-6B1791F0586E}" destId="{22FEBEBC-8890-4A4C-98FF-6906E9577657}" srcOrd="0" destOrd="0" presId="urn:microsoft.com/office/officeart/2005/8/layout/chevron2"/>
    <dgm:cxn modelId="{F3891CE2-9866-4D48-B882-119ADFF7FF35}" type="presParOf" srcId="{24654C5E-3A3F-41FD-BECA-6B1791F0586E}" destId="{D80C3999-5CDC-4736-8AAD-98BE3E35FF0D}" srcOrd="1" destOrd="0" presId="urn:microsoft.com/office/officeart/2005/8/layout/chevron2"/>
    <dgm:cxn modelId="{A7AAB19F-1B74-4A6C-92F2-0F39B2A30167}" type="presParOf" srcId="{BD8FFAB4-2FB4-4DA4-B460-B8399B457839}" destId="{87CE55F2-6970-47B3-9E72-F681A21B8E2C}" srcOrd="7" destOrd="0" presId="urn:microsoft.com/office/officeart/2005/8/layout/chevron2"/>
    <dgm:cxn modelId="{2D8EC8FD-6422-4DC1-BE05-83E29F1040DD}" type="presParOf" srcId="{BD8FFAB4-2FB4-4DA4-B460-B8399B457839}" destId="{C9210F97-9C9C-4A42-9BA4-7EBBEC0CD3F3}" srcOrd="8" destOrd="0" presId="urn:microsoft.com/office/officeart/2005/8/layout/chevron2"/>
    <dgm:cxn modelId="{4094CA98-1981-49A9-9C05-38302A114467}" type="presParOf" srcId="{C9210F97-9C9C-4A42-9BA4-7EBBEC0CD3F3}" destId="{74079A1C-B9B1-4F36-A2CD-FEF88432EB2D}" srcOrd="0" destOrd="0" presId="urn:microsoft.com/office/officeart/2005/8/layout/chevron2"/>
    <dgm:cxn modelId="{C681D618-EB20-49CA-89BF-E879FEFC1615}" type="presParOf" srcId="{C9210F97-9C9C-4A42-9BA4-7EBBEC0CD3F3}" destId="{90E695A3-552B-4FAC-B47B-499CC9242C5F}" srcOrd="1" destOrd="0" presId="urn:microsoft.com/office/officeart/2005/8/layout/chevron2"/>
    <dgm:cxn modelId="{37B693E8-7F2F-427A-AABE-3138F6E596BE}" type="presParOf" srcId="{BD8FFAB4-2FB4-4DA4-B460-B8399B457839}" destId="{A7DC7EE4-46CA-4EE9-B372-2BB1260FEED9}" srcOrd="9" destOrd="0" presId="urn:microsoft.com/office/officeart/2005/8/layout/chevron2"/>
    <dgm:cxn modelId="{D9FBCDB5-E575-417C-AF33-3972ECAB8284}" type="presParOf" srcId="{BD8FFAB4-2FB4-4DA4-B460-B8399B457839}" destId="{55205962-E5B9-4613-89BC-DA6427125C11}" srcOrd="10" destOrd="0" presId="urn:microsoft.com/office/officeart/2005/8/layout/chevron2"/>
    <dgm:cxn modelId="{218CB1ED-6B7B-456D-B738-895D806F8162}" type="presParOf" srcId="{55205962-E5B9-4613-89BC-DA6427125C11}" destId="{FE5CE2C2-F40E-4126-A82E-8B5E1E71709E}" srcOrd="0" destOrd="0" presId="urn:microsoft.com/office/officeart/2005/8/layout/chevron2"/>
    <dgm:cxn modelId="{2656690A-5AF9-4FE9-8813-9B6D5B420B70}" type="presParOf" srcId="{55205962-E5B9-4613-89BC-DA6427125C11}" destId="{1358120D-A725-4B9D-87D2-7AFAA0B14888}" srcOrd="1" destOrd="0" presId="urn:microsoft.com/office/officeart/2005/8/layout/chevron2"/>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ata2.xml><?xml version="1.0" encoding="utf-8"?>
<dgm:dataModel xmlns:dgm="http://schemas.openxmlformats.org/drawingml/2006/diagram" xmlns:a="http://schemas.openxmlformats.org/drawingml/2006/main">
  <dgm:ptLst>
    <dgm:pt modelId="{77FEBB93-E5D8-45DE-A7A8-482DB54B1CDE}" type="doc">
      <dgm:prSet loTypeId="urn:microsoft.com/office/officeart/2005/8/layout/chevron2" loCatId="list" qsTypeId="urn:microsoft.com/office/officeart/2005/8/quickstyle/simple5" qsCatId="simple" csTypeId="urn:microsoft.com/office/officeart/2005/8/colors/accent6_1" csCatId="accent6" phldr="1"/>
      <dgm:spPr/>
      <dgm:t>
        <a:bodyPr/>
        <a:lstStyle/>
        <a:p>
          <a:endParaRPr lang="es-ES"/>
        </a:p>
      </dgm:t>
    </dgm:pt>
    <dgm:pt modelId="{776C26CA-27BC-423F-99F5-87337315BA54}">
      <dgm:prSet phldrT="[Texto]"/>
      <dgm:spPr/>
      <dgm:t>
        <a:bodyPr/>
        <a:lstStyle/>
        <a:p>
          <a:r>
            <a:rPr lang="es-ES" b="1">
              <a:latin typeface="Bahnschrift Light" panose="020B0502040204020203" pitchFamily="34" charset="0"/>
            </a:rPr>
            <a:t> </a:t>
          </a:r>
        </a:p>
      </dgm:t>
      <dgm:extLst>
        <a:ext uri="{E40237B7-FDA0-4F09-8148-C483321AD2D9}">
          <dgm14:cNvPr xmlns:dgm14="http://schemas.microsoft.com/office/drawing/2010/diagram" id="0" name="">
            <a:hlinkClick xmlns:r="http://schemas.openxmlformats.org/officeDocument/2006/relationships" r:id="rId1"/>
          </dgm14:cNvPr>
        </a:ext>
      </dgm:extLst>
    </dgm:pt>
    <dgm:pt modelId="{0F468CA5-A9AC-4B20-98AC-ABD01D9A4636}" type="sibTrans" cxnId="{6A05CDA3-7D4D-48EC-B7DB-EE036AF06568}">
      <dgm:prSet/>
      <dgm:spPr/>
      <dgm:t>
        <a:bodyPr/>
        <a:lstStyle/>
        <a:p>
          <a:endParaRPr lang="es-ES">
            <a:latin typeface="Bahnschrift Light" panose="020B0502040204020203" pitchFamily="34" charset="0"/>
          </a:endParaRPr>
        </a:p>
      </dgm:t>
    </dgm:pt>
    <dgm:pt modelId="{5CAB484E-21FC-4E3B-824C-9F209F693A83}" type="parTrans" cxnId="{6A05CDA3-7D4D-48EC-B7DB-EE036AF06568}">
      <dgm:prSet/>
      <dgm:spPr/>
      <dgm:t>
        <a:bodyPr/>
        <a:lstStyle/>
        <a:p>
          <a:endParaRPr lang="es-ES">
            <a:latin typeface="Bahnschrift Light" panose="020B0502040204020203" pitchFamily="34" charset="0"/>
          </a:endParaRPr>
        </a:p>
      </dgm:t>
    </dgm:pt>
    <dgm:pt modelId="{3FE2767D-572C-4B74-BDEF-B3E3B6AE989C}">
      <dgm:prSet phldrT="[Texto]" custT="1"/>
      <dgm:spPr/>
      <dgm:t>
        <a:bodyPr/>
        <a:lstStyle/>
        <a:p>
          <a:r>
            <a:rPr lang="es-ES" sz="1900" b="0" u="sng">
              <a:latin typeface="Bahnschrift Light" panose="020B0502040204020203" pitchFamily="34" charset="0"/>
            </a:rPr>
            <a:t>Ir a las conclusiones y recomendaciones</a:t>
          </a:r>
        </a:p>
      </dgm:t>
      <dgm:extLst>
        <a:ext uri="{E40237B7-FDA0-4F09-8148-C483321AD2D9}">
          <dgm14:cNvPr xmlns:dgm14="http://schemas.microsoft.com/office/drawing/2010/diagram" id="0" name="">
            <a:hlinkClick xmlns:r="http://schemas.openxmlformats.org/officeDocument/2006/relationships" r:id="rId1"/>
          </dgm14:cNvPr>
        </a:ext>
      </dgm:extLst>
    </dgm:pt>
    <dgm:pt modelId="{003A0842-0744-4D4B-89D9-429082555E43}" type="parTrans" cxnId="{E159F006-C068-46DB-A582-5CB927420C90}">
      <dgm:prSet/>
      <dgm:spPr/>
      <dgm:t>
        <a:bodyPr/>
        <a:lstStyle/>
        <a:p>
          <a:endParaRPr lang="es-ES">
            <a:latin typeface="Bahnschrift Light" panose="020B0502040204020203" pitchFamily="34" charset="0"/>
          </a:endParaRPr>
        </a:p>
      </dgm:t>
    </dgm:pt>
    <dgm:pt modelId="{92489D81-FE6E-4C86-957D-4A113F54C369}" type="sibTrans" cxnId="{E159F006-C068-46DB-A582-5CB927420C90}">
      <dgm:prSet/>
      <dgm:spPr/>
      <dgm:t>
        <a:bodyPr/>
        <a:lstStyle/>
        <a:p>
          <a:endParaRPr lang="es-ES">
            <a:latin typeface="Bahnschrift Light" panose="020B0502040204020203" pitchFamily="34" charset="0"/>
          </a:endParaRPr>
        </a:p>
      </dgm:t>
    </dgm:pt>
    <dgm:pt modelId="{BD8FFAB4-2FB4-4DA4-B460-B8399B457839}" type="pres">
      <dgm:prSet presAssocID="{77FEBB93-E5D8-45DE-A7A8-482DB54B1CDE}" presName="linearFlow" presStyleCnt="0">
        <dgm:presLayoutVars>
          <dgm:dir/>
          <dgm:animLvl val="lvl"/>
          <dgm:resizeHandles val="exact"/>
        </dgm:presLayoutVars>
      </dgm:prSet>
      <dgm:spPr/>
      <dgm:t>
        <a:bodyPr/>
        <a:lstStyle/>
        <a:p>
          <a:endParaRPr lang="es-ES"/>
        </a:p>
      </dgm:t>
    </dgm:pt>
    <dgm:pt modelId="{F753D425-33A0-4BCF-B9C3-3627DB0DC9BC}" type="pres">
      <dgm:prSet presAssocID="{776C26CA-27BC-423F-99F5-87337315BA54}" presName="composite" presStyleCnt="0"/>
      <dgm:spPr/>
      <dgm:t>
        <a:bodyPr/>
        <a:lstStyle/>
        <a:p>
          <a:endParaRPr lang="es-ES"/>
        </a:p>
      </dgm:t>
    </dgm:pt>
    <dgm:pt modelId="{A80544F5-6F1A-4409-8E11-642347CA245F}" type="pres">
      <dgm:prSet presAssocID="{776C26CA-27BC-423F-99F5-87337315BA54}" presName="parentText" presStyleLbl="alignNode1" presStyleIdx="0" presStyleCnt="1">
        <dgm:presLayoutVars>
          <dgm:chMax val="1"/>
          <dgm:bulletEnabled val="1"/>
        </dgm:presLayoutVars>
      </dgm:prSet>
      <dgm:spPr/>
      <dgm:t>
        <a:bodyPr/>
        <a:lstStyle/>
        <a:p>
          <a:endParaRPr lang="es-ES"/>
        </a:p>
      </dgm:t>
    </dgm:pt>
    <dgm:pt modelId="{555E38F7-B704-4ADD-8DEB-28AA5E1991F7}" type="pres">
      <dgm:prSet presAssocID="{776C26CA-27BC-423F-99F5-87337315BA54}" presName="descendantText" presStyleLbl="alignAcc1" presStyleIdx="0" presStyleCnt="1">
        <dgm:presLayoutVars>
          <dgm:bulletEnabled val="1"/>
        </dgm:presLayoutVars>
      </dgm:prSet>
      <dgm:spPr/>
      <dgm:t>
        <a:bodyPr/>
        <a:lstStyle/>
        <a:p>
          <a:endParaRPr lang="es-ES"/>
        </a:p>
      </dgm:t>
    </dgm:pt>
  </dgm:ptLst>
  <dgm:cxnLst>
    <dgm:cxn modelId="{6A05CDA3-7D4D-48EC-B7DB-EE036AF06568}" srcId="{77FEBB93-E5D8-45DE-A7A8-482DB54B1CDE}" destId="{776C26CA-27BC-423F-99F5-87337315BA54}" srcOrd="0" destOrd="0" parTransId="{5CAB484E-21FC-4E3B-824C-9F209F693A83}" sibTransId="{0F468CA5-A9AC-4B20-98AC-ABD01D9A4636}"/>
    <dgm:cxn modelId="{7D7B3D28-18B8-4E5E-A745-64DFB4CC0053}" type="presOf" srcId="{3FE2767D-572C-4B74-BDEF-B3E3B6AE989C}" destId="{555E38F7-B704-4ADD-8DEB-28AA5E1991F7}" srcOrd="0" destOrd="0" presId="urn:microsoft.com/office/officeart/2005/8/layout/chevron2"/>
    <dgm:cxn modelId="{E159F006-C068-46DB-A582-5CB927420C90}" srcId="{776C26CA-27BC-423F-99F5-87337315BA54}" destId="{3FE2767D-572C-4B74-BDEF-B3E3B6AE989C}" srcOrd="0" destOrd="0" parTransId="{003A0842-0744-4D4B-89D9-429082555E43}" sibTransId="{92489D81-FE6E-4C86-957D-4A113F54C369}"/>
    <dgm:cxn modelId="{CDC166EE-7FCD-4A72-9F37-4275EA4EE468}" type="presOf" srcId="{776C26CA-27BC-423F-99F5-87337315BA54}" destId="{A80544F5-6F1A-4409-8E11-642347CA245F}" srcOrd="0" destOrd="0" presId="urn:microsoft.com/office/officeart/2005/8/layout/chevron2"/>
    <dgm:cxn modelId="{A4A7FFBD-CE70-49C2-9505-239D51968525}" type="presOf" srcId="{77FEBB93-E5D8-45DE-A7A8-482DB54B1CDE}" destId="{BD8FFAB4-2FB4-4DA4-B460-B8399B457839}" srcOrd="0" destOrd="0" presId="urn:microsoft.com/office/officeart/2005/8/layout/chevron2"/>
    <dgm:cxn modelId="{35CF356B-FE76-4069-91DD-8057EC341A3D}" type="presParOf" srcId="{BD8FFAB4-2FB4-4DA4-B460-B8399B457839}" destId="{F753D425-33A0-4BCF-B9C3-3627DB0DC9BC}" srcOrd="0" destOrd="0" presId="urn:microsoft.com/office/officeart/2005/8/layout/chevron2"/>
    <dgm:cxn modelId="{96E57E4D-F956-47E0-A35E-3831DFEA3C4D}" type="presParOf" srcId="{F753D425-33A0-4BCF-B9C3-3627DB0DC9BC}" destId="{A80544F5-6F1A-4409-8E11-642347CA245F}" srcOrd="0" destOrd="0" presId="urn:microsoft.com/office/officeart/2005/8/layout/chevron2"/>
    <dgm:cxn modelId="{2697A8AA-CECC-43F8-B81E-F234AA6C01DF}" type="presParOf" srcId="{F753D425-33A0-4BCF-B9C3-3627DB0DC9BC}" destId="{555E38F7-B704-4ADD-8DEB-28AA5E1991F7}" srcOrd="1" destOrd="0" presId="urn:microsoft.com/office/officeart/2005/8/layout/chevron2"/>
  </dgm:cxnLst>
  <dgm:bg/>
  <dgm:whole/>
  <dgm:extLst>
    <a:ext uri="http://schemas.microsoft.com/office/drawing/2008/diagram">
      <dsp:dataModelExt xmlns:dsp="http://schemas.microsoft.com/office/drawing/2008/diagram" relId="rId11"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80544F5-6F1A-4409-8E11-642347CA245F}">
      <dsp:nvSpPr>
        <dsp:cNvPr id="0" name=""/>
        <dsp:cNvSpPr/>
      </dsp:nvSpPr>
      <dsp:spPr>
        <a:xfrm rot="5400000">
          <a:off x="-136901" y="139302"/>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6">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ES" sz="700" b="1" kern="1200">
              <a:latin typeface="Bahnschrift Light" panose="020B0502040204020203" pitchFamily="34" charset="0"/>
            </a:rPr>
            <a:t>COMPONENTE 1</a:t>
          </a:r>
        </a:p>
      </dsp:txBody>
      <dsp:txXfrm rot="-5400000">
        <a:off x="2" y="321838"/>
        <a:ext cx="638875" cy="273804"/>
      </dsp:txXfrm>
    </dsp:sp>
    <dsp:sp modelId="{555E38F7-B704-4ADD-8DEB-28AA5E1991F7}">
      <dsp:nvSpPr>
        <dsp:cNvPr id="0" name=""/>
        <dsp:cNvSpPr/>
      </dsp:nvSpPr>
      <dsp:spPr>
        <a:xfrm rot="5400000">
          <a:off x="2561230" y="-1919954"/>
          <a:ext cx="593241" cy="4437951"/>
        </a:xfrm>
        <a:prstGeom prst="round2SameRect">
          <a:avLst/>
        </a:prstGeom>
        <a:solidFill>
          <a:schemeClr val="accent6">
            <a:alpha val="90000"/>
            <a:tint val="40000"/>
            <a:hueOff val="0"/>
            <a:satOff val="0"/>
            <a:lumOff val="0"/>
            <a:alphaOff val="0"/>
          </a:schemeClr>
        </a:solidFill>
        <a:ln w="6350" cap="flat" cmpd="sng" algn="ctr">
          <a:solidFill>
            <a:schemeClr val="accent6">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28016" tIns="11430" rIns="11430" bIns="11430" numCol="1" spcCol="1270" anchor="ctr" anchorCtr="0">
          <a:noAutofit/>
        </a:bodyPr>
        <a:lstStyle/>
        <a:p>
          <a:pPr marL="171450" lvl="1" indent="-171450" algn="l" defTabSz="800100">
            <a:lnSpc>
              <a:spcPct val="90000"/>
            </a:lnSpc>
            <a:spcBef>
              <a:spcPct val="0"/>
            </a:spcBef>
            <a:spcAft>
              <a:spcPct val="15000"/>
            </a:spcAft>
            <a:buChar char="••"/>
          </a:pPr>
          <a:r>
            <a:rPr lang="es-ES" sz="1800" kern="1200">
              <a:latin typeface="Bahnschrift Light" panose="020B0502040204020203" pitchFamily="34" charset="0"/>
            </a:rPr>
            <a:t>Gestión del Riesgo de Corrupción - Mapa de Riesgos de Corrupción</a:t>
          </a:r>
        </a:p>
      </dsp:txBody>
      <dsp:txXfrm rot="-5400000">
        <a:off x="638875" y="31361"/>
        <a:ext cx="4408991" cy="535321"/>
      </dsp:txXfrm>
    </dsp:sp>
    <dsp:sp modelId="{CB354932-661D-420D-99A8-E795EEA43CBC}">
      <dsp:nvSpPr>
        <dsp:cNvPr id="0" name=""/>
        <dsp:cNvSpPr/>
      </dsp:nvSpPr>
      <dsp:spPr>
        <a:xfrm rot="5400000">
          <a:off x="-136901" y="954026"/>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6">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ES" sz="700" b="1" kern="1200">
              <a:latin typeface="Bahnschrift Light" panose="020B0502040204020203" pitchFamily="34" charset="0"/>
            </a:rPr>
            <a:t>COMPONENTE 2</a:t>
          </a:r>
        </a:p>
      </dsp:txBody>
      <dsp:txXfrm rot="-5400000">
        <a:off x="2" y="1136562"/>
        <a:ext cx="638875" cy="273804"/>
      </dsp:txXfrm>
    </dsp:sp>
    <dsp:sp modelId="{F5701236-4ECB-4526-96BA-51D7404553A0}">
      <dsp:nvSpPr>
        <dsp:cNvPr id="0" name=""/>
        <dsp:cNvSpPr/>
      </dsp:nvSpPr>
      <dsp:spPr>
        <a:xfrm rot="5400000">
          <a:off x="2561230" y="-1105230"/>
          <a:ext cx="593241" cy="4437951"/>
        </a:xfrm>
        <a:prstGeom prst="round2SameRect">
          <a:avLst/>
        </a:prstGeom>
        <a:solidFill>
          <a:schemeClr val="accent6">
            <a:alpha val="90000"/>
            <a:tint val="40000"/>
            <a:hueOff val="0"/>
            <a:satOff val="0"/>
            <a:lumOff val="0"/>
            <a:alphaOff val="0"/>
          </a:schemeClr>
        </a:solidFill>
        <a:ln w="6350" cap="flat" cmpd="sng" algn="ctr">
          <a:solidFill>
            <a:schemeClr val="accent6">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28016" tIns="11430" rIns="11430" bIns="11430" numCol="1" spcCol="1270" anchor="ctr" anchorCtr="0">
          <a:noAutofit/>
        </a:bodyPr>
        <a:lstStyle/>
        <a:p>
          <a:pPr marL="171450" lvl="1" indent="-171450" algn="l" defTabSz="800100">
            <a:lnSpc>
              <a:spcPct val="90000"/>
            </a:lnSpc>
            <a:spcBef>
              <a:spcPct val="0"/>
            </a:spcBef>
            <a:spcAft>
              <a:spcPct val="15000"/>
            </a:spcAft>
            <a:buChar char="••"/>
          </a:pPr>
          <a:r>
            <a:rPr lang="es-ES" sz="1800" kern="1200">
              <a:latin typeface="Bahnschrift Light" panose="020B0502040204020203" pitchFamily="34" charset="0"/>
            </a:rPr>
            <a:t>Racionalización de Trámites</a:t>
          </a:r>
        </a:p>
      </dsp:txBody>
      <dsp:txXfrm rot="-5400000">
        <a:off x="638875" y="846085"/>
        <a:ext cx="4408991" cy="535321"/>
      </dsp:txXfrm>
    </dsp:sp>
    <dsp:sp modelId="{87438EF7-6627-4DAA-B5C6-246DB1C357EA}">
      <dsp:nvSpPr>
        <dsp:cNvPr id="0" name=""/>
        <dsp:cNvSpPr/>
      </dsp:nvSpPr>
      <dsp:spPr>
        <a:xfrm rot="5400000">
          <a:off x="-136901" y="1768750"/>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6">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ES" sz="700" b="1" kern="1200">
              <a:latin typeface="Bahnschrift Light" panose="020B0502040204020203" pitchFamily="34" charset="0"/>
            </a:rPr>
            <a:t>COMPONENTE 3</a:t>
          </a:r>
        </a:p>
      </dsp:txBody>
      <dsp:txXfrm rot="-5400000">
        <a:off x="2" y="1951286"/>
        <a:ext cx="638875" cy="273804"/>
      </dsp:txXfrm>
    </dsp:sp>
    <dsp:sp modelId="{08261806-E102-4211-B803-C449657D7ED7}">
      <dsp:nvSpPr>
        <dsp:cNvPr id="0" name=""/>
        <dsp:cNvSpPr/>
      </dsp:nvSpPr>
      <dsp:spPr>
        <a:xfrm rot="5400000">
          <a:off x="2561230" y="-290506"/>
          <a:ext cx="593241" cy="4437951"/>
        </a:xfrm>
        <a:prstGeom prst="round2SameRect">
          <a:avLst/>
        </a:prstGeom>
        <a:solidFill>
          <a:schemeClr val="accent6">
            <a:alpha val="90000"/>
            <a:tint val="40000"/>
            <a:hueOff val="0"/>
            <a:satOff val="0"/>
            <a:lumOff val="0"/>
            <a:alphaOff val="0"/>
          </a:schemeClr>
        </a:solidFill>
        <a:ln w="6350" cap="flat" cmpd="sng" algn="ctr">
          <a:solidFill>
            <a:schemeClr val="accent6">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28016" tIns="11430" rIns="11430" bIns="11430" numCol="1" spcCol="1270" anchor="ctr" anchorCtr="0">
          <a:noAutofit/>
        </a:bodyPr>
        <a:lstStyle/>
        <a:p>
          <a:pPr marL="171450" lvl="1" indent="-171450" algn="l" defTabSz="800100">
            <a:lnSpc>
              <a:spcPct val="90000"/>
            </a:lnSpc>
            <a:spcBef>
              <a:spcPct val="0"/>
            </a:spcBef>
            <a:spcAft>
              <a:spcPct val="15000"/>
            </a:spcAft>
            <a:buChar char="••"/>
          </a:pPr>
          <a:r>
            <a:rPr lang="es-ES" sz="1800" b="0" kern="1200">
              <a:latin typeface="Bahnschrift Light" panose="020B0502040204020203" pitchFamily="34" charset="0"/>
            </a:rPr>
            <a:t>Rendición de Cuentas</a:t>
          </a:r>
        </a:p>
      </dsp:txBody>
      <dsp:txXfrm rot="-5400000">
        <a:off x="638875" y="1660809"/>
        <a:ext cx="4408991" cy="535321"/>
      </dsp:txXfrm>
    </dsp:sp>
    <dsp:sp modelId="{22FEBEBC-8890-4A4C-98FF-6906E9577657}">
      <dsp:nvSpPr>
        <dsp:cNvPr id="0" name=""/>
        <dsp:cNvSpPr/>
      </dsp:nvSpPr>
      <dsp:spPr>
        <a:xfrm rot="5400000">
          <a:off x="-136901" y="2583474"/>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6">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ES" sz="700" b="1" kern="1200">
              <a:latin typeface="Bahnschrift Light" panose="020B0502040204020203" pitchFamily="34" charset="0"/>
            </a:rPr>
            <a:t>COMPONENTE 4</a:t>
          </a:r>
        </a:p>
      </dsp:txBody>
      <dsp:txXfrm rot="-5400000">
        <a:off x="2" y="2766010"/>
        <a:ext cx="638875" cy="273804"/>
      </dsp:txXfrm>
    </dsp:sp>
    <dsp:sp modelId="{D80C3999-5CDC-4736-8AAD-98BE3E35FF0D}">
      <dsp:nvSpPr>
        <dsp:cNvPr id="0" name=""/>
        <dsp:cNvSpPr/>
      </dsp:nvSpPr>
      <dsp:spPr>
        <a:xfrm rot="5400000">
          <a:off x="2561230" y="524217"/>
          <a:ext cx="593241" cy="4437951"/>
        </a:xfrm>
        <a:prstGeom prst="round2SameRect">
          <a:avLst/>
        </a:prstGeom>
        <a:solidFill>
          <a:schemeClr val="accent6">
            <a:alpha val="90000"/>
            <a:tint val="40000"/>
            <a:hueOff val="0"/>
            <a:satOff val="0"/>
            <a:lumOff val="0"/>
            <a:alphaOff val="0"/>
          </a:schemeClr>
        </a:solidFill>
        <a:ln w="6350" cap="flat" cmpd="sng" algn="ctr">
          <a:solidFill>
            <a:schemeClr val="accent6">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28016" tIns="11430" rIns="11430" bIns="11430" numCol="1" spcCol="1270" anchor="ctr" anchorCtr="0">
          <a:noAutofit/>
        </a:bodyPr>
        <a:lstStyle/>
        <a:p>
          <a:pPr marL="171450" lvl="1" indent="-171450" algn="l" defTabSz="800100">
            <a:lnSpc>
              <a:spcPct val="90000"/>
            </a:lnSpc>
            <a:spcBef>
              <a:spcPct val="0"/>
            </a:spcBef>
            <a:spcAft>
              <a:spcPct val="15000"/>
            </a:spcAft>
            <a:buChar char="••"/>
          </a:pPr>
          <a:r>
            <a:rPr lang="es-ES" sz="1800" b="0" kern="1200">
              <a:latin typeface="Bahnschrift Light" panose="020B0502040204020203" pitchFamily="34" charset="0"/>
            </a:rPr>
            <a:t>Mecanismos para mejorar la Atención al Ciudadano</a:t>
          </a:r>
        </a:p>
      </dsp:txBody>
      <dsp:txXfrm rot="-5400000">
        <a:off x="638875" y="2475532"/>
        <a:ext cx="4408991" cy="535321"/>
      </dsp:txXfrm>
    </dsp:sp>
    <dsp:sp modelId="{74079A1C-B9B1-4F36-A2CD-FEF88432EB2D}">
      <dsp:nvSpPr>
        <dsp:cNvPr id="0" name=""/>
        <dsp:cNvSpPr/>
      </dsp:nvSpPr>
      <dsp:spPr>
        <a:xfrm rot="5400000">
          <a:off x="-136901" y="3398198"/>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6">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ES" sz="700" b="1" kern="1200">
              <a:latin typeface="Bahnschrift Light" panose="020B0502040204020203" pitchFamily="34" charset="0"/>
            </a:rPr>
            <a:t>COMPONENTE 5</a:t>
          </a:r>
        </a:p>
      </dsp:txBody>
      <dsp:txXfrm rot="-5400000">
        <a:off x="2" y="3580734"/>
        <a:ext cx="638875" cy="273804"/>
      </dsp:txXfrm>
    </dsp:sp>
    <dsp:sp modelId="{90E695A3-552B-4FAC-B47B-499CC9242C5F}">
      <dsp:nvSpPr>
        <dsp:cNvPr id="0" name=""/>
        <dsp:cNvSpPr/>
      </dsp:nvSpPr>
      <dsp:spPr>
        <a:xfrm rot="5400000">
          <a:off x="2561230" y="1338941"/>
          <a:ext cx="593241" cy="4437951"/>
        </a:xfrm>
        <a:prstGeom prst="round2SameRect">
          <a:avLst/>
        </a:prstGeom>
        <a:solidFill>
          <a:schemeClr val="accent6">
            <a:alpha val="90000"/>
            <a:tint val="40000"/>
            <a:hueOff val="0"/>
            <a:satOff val="0"/>
            <a:lumOff val="0"/>
            <a:alphaOff val="0"/>
          </a:schemeClr>
        </a:solidFill>
        <a:ln w="6350" cap="flat" cmpd="sng" algn="ctr">
          <a:solidFill>
            <a:schemeClr val="accent6">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28016" tIns="11430" rIns="11430" bIns="11430" numCol="1" spcCol="1270" anchor="ctr" anchorCtr="0">
          <a:noAutofit/>
        </a:bodyPr>
        <a:lstStyle/>
        <a:p>
          <a:pPr marL="171450" lvl="1" indent="-171450" algn="l" defTabSz="800100">
            <a:lnSpc>
              <a:spcPct val="90000"/>
            </a:lnSpc>
            <a:spcBef>
              <a:spcPct val="0"/>
            </a:spcBef>
            <a:spcAft>
              <a:spcPct val="15000"/>
            </a:spcAft>
            <a:buChar char="••"/>
          </a:pPr>
          <a:r>
            <a:rPr lang="es-ES" sz="1800" b="0" kern="1200">
              <a:latin typeface="Bahnschrift Light" panose="020B0502040204020203" pitchFamily="34" charset="0"/>
            </a:rPr>
            <a:t>Mecanismos para la Transparencia y Acceso a la Información</a:t>
          </a:r>
        </a:p>
      </dsp:txBody>
      <dsp:txXfrm rot="-5400000">
        <a:off x="638875" y="3290256"/>
        <a:ext cx="4408991" cy="535321"/>
      </dsp:txXfrm>
    </dsp:sp>
    <dsp:sp modelId="{FE5CE2C2-F40E-4126-A82E-8B5E1E71709E}">
      <dsp:nvSpPr>
        <dsp:cNvPr id="0" name=""/>
        <dsp:cNvSpPr/>
      </dsp:nvSpPr>
      <dsp:spPr>
        <a:xfrm rot="5400000">
          <a:off x="-136901" y="4212922"/>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6">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ES" sz="700" b="1" kern="1200">
              <a:latin typeface="Bahnschrift Light" panose="020B0502040204020203" pitchFamily="34" charset="0"/>
            </a:rPr>
            <a:t>COMPONENTE 6</a:t>
          </a:r>
        </a:p>
      </dsp:txBody>
      <dsp:txXfrm rot="-5400000">
        <a:off x="2" y="4395458"/>
        <a:ext cx="638875" cy="273804"/>
      </dsp:txXfrm>
    </dsp:sp>
    <dsp:sp modelId="{1358120D-A725-4B9D-87D2-7AFAA0B14888}">
      <dsp:nvSpPr>
        <dsp:cNvPr id="0" name=""/>
        <dsp:cNvSpPr/>
      </dsp:nvSpPr>
      <dsp:spPr>
        <a:xfrm rot="5400000">
          <a:off x="2561230" y="2153665"/>
          <a:ext cx="593241" cy="4437951"/>
        </a:xfrm>
        <a:prstGeom prst="round2SameRect">
          <a:avLst/>
        </a:prstGeom>
        <a:solidFill>
          <a:schemeClr val="accent6">
            <a:alpha val="90000"/>
            <a:tint val="40000"/>
            <a:hueOff val="0"/>
            <a:satOff val="0"/>
            <a:lumOff val="0"/>
            <a:alphaOff val="0"/>
          </a:schemeClr>
        </a:solidFill>
        <a:ln w="6350" cap="flat" cmpd="sng" algn="ctr">
          <a:solidFill>
            <a:schemeClr val="accent6">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28016" tIns="11430" rIns="11430" bIns="11430" numCol="1" spcCol="1270" anchor="ctr" anchorCtr="0">
          <a:noAutofit/>
        </a:bodyPr>
        <a:lstStyle/>
        <a:p>
          <a:pPr marL="171450" lvl="1" indent="-171450" algn="l" defTabSz="800100">
            <a:lnSpc>
              <a:spcPct val="90000"/>
            </a:lnSpc>
            <a:spcBef>
              <a:spcPct val="0"/>
            </a:spcBef>
            <a:spcAft>
              <a:spcPct val="15000"/>
            </a:spcAft>
            <a:buChar char="••"/>
          </a:pPr>
          <a:r>
            <a:rPr lang="es-ES" sz="1800" kern="1200">
              <a:latin typeface="Bahnschrift Light" panose="020B0502040204020203" pitchFamily="34" charset="0"/>
            </a:rPr>
            <a:t>Iniciativas adicionales de la entidad</a:t>
          </a:r>
        </a:p>
      </dsp:txBody>
      <dsp:txXfrm rot="-5400000">
        <a:off x="638875" y="4104980"/>
        <a:ext cx="4408991" cy="535321"/>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80544F5-6F1A-4409-8E11-642347CA245F}">
      <dsp:nvSpPr>
        <dsp:cNvPr id="0" name=""/>
        <dsp:cNvSpPr/>
      </dsp:nvSpPr>
      <dsp:spPr>
        <a:xfrm rot="5400000">
          <a:off x="-118628" y="119015"/>
          <a:ext cx="790858" cy="553601"/>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6">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9525" tIns="9525" rIns="9525" bIns="9525" numCol="1" spcCol="1270" anchor="ctr" anchorCtr="0">
          <a:noAutofit/>
        </a:bodyPr>
        <a:lstStyle/>
        <a:p>
          <a:pPr lvl="0" algn="ctr" defTabSz="666750">
            <a:lnSpc>
              <a:spcPct val="90000"/>
            </a:lnSpc>
            <a:spcBef>
              <a:spcPct val="0"/>
            </a:spcBef>
            <a:spcAft>
              <a:spcPct val="35000"/>
            </a:spcAft>
          </a:pPr>
          <a:r>
            <a:rPr lang="es-ES" sz="1500" b="1" kern="1200">
              <a:latin typeface="Bahnschrift Light" panose="020B0502040204020203" pitchFamily="34" charset="0"/>
            </a:rPr>
            <a:t> </a:t>
          </a:r>
        </a:p>
      </dsp:txBody>
      <dsp:txXfrm rot="-5400000">
        <a:off x="1" y="277188"/>
        <a:ext cx="553601" cy="237257"/>
      </dsp:txXfrm>
    </dsp:sp>
    <dsp:sp modelId="{555E38F7-B704-4ADD-8DEB-28AA5E1991F7}">
      <dsp:nvSpPr>
        <dsp:cNvPr id="0" name=""/>
        <dsp:cNvSpPr/>
      </dsp:nvSpPr>
      <dsp:spPr>
        <a:xfrm rot="5400000">
          <a:off x="2592051" y="-2038064"/>
          <a:ext cx="514058" cy="4590959"/>
        </a:xfrm>
        <a:prstGeom prst="round2SameRect">
          <a:avLst/>
        </a:prstGeom>
        <a:solidFill>
          <a:schemeClr val="accent6">
            <a:alpha val="90000"/>
            <a:tint val="40000"/>
            <a:hueOff val="0"/>
            <a:satOff val="0"/>
            <a:lumOff val="0"/>
            <a:alphaOff val="0"/>
          </a:schemeClr>
        </a:solidFill>
        <a:ln w="6350" cap="flat" cmpd="sng" algn="ctr">
          <a:solidFill>
            <a:schemeClr val="accent6">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b="0" u="sng" kern="1200">
              <a:latin typeface="Bahnschrift Light" panose="020B0502040204020203" pitchFamily="34" charset="0"/>
            </a:rPr>
            <a:t>Ir a las conclusiones y recomendaciones</a:t>
          </a:r>
        </a:p>
      </dsp:txBody>
      <dsp:txXfrm rot="-5400000">
        <a:off x="553601" y="25480"/>
        <a:ext cx="4565865" cy="463870"/>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Layout" Target="../diagrams/layout2.xml"/><Relationship Id="rId3" Type="http://schemas.openxmlformats.org/officeDocument/2006/relationships/diagramQuickStyle" Target="../diagrams/quickStyle1.xml"/><Relationship Id="rId7" Type="http://schemas.openxmlformats.org/officeDocument/2006/relationships/diagramData" Target="../diagrams/data2.xml"/><Relationship Id="rId12" Type="http://schemas.openxmlformats.org/officeDocument/2006/relationships/image" Target="../media/image2.pn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11" Type="http://schemas.microsoft.com/office/2007/relationships/diagramDrawing" Target="../diagrams/drawing2.xml"/><Relationship Id="rId5" Type="http://schemas.microsoft.com/office/2007/relationships/diagramDrawing" Target="../diagrams/drawing1.xml"/><Relationship Id="rId10" Type="http://schemas.openxmlformats.org/officeDocument/2006/relationships/diagramColors" Target="../diagrams/colors2.xml"/><Relationship Id="rId4" Type="http://schemas.openxmlformats.org/officeDocument/2006/relationships/diagramColors" Target="../diagrams/colors1.xml"/><Relationship Id="rId9" Type="http://schemas.openxmlformats.org/officeDocument/2006/relationships/diagramQuickStyle" Target="../diagrams/quickStyle2.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MENU!A1"/><Relationship Id="rId1" Type="http://schemas.openxmlformats.org/officeDocument/2006/relationships/image" Target="../media/image3.png"/><Relationship Id="rId6" Type="http://schemas.openxmlformats.org/officeDocument/2006/relationships/image" Target="../media/image5.png"/><Relationship Id="rId5" Type="http://schemas.openxmlformats.org/officeDocument/2006/relationships/hyperlink" Target="#'COMPONENTE 2'!A1"/><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MENU!A1"/><Relationship Id="rId6" Type="http://schemas.openxmlformats.org/officeDocument/2006/relationships/hyperlink" Target="#'COMPONENTE 1'!A1"/><Relationship Id="rId5" Type="http://schemas.openxmlformats.org/officeDocument/2006/relationships/image" Target="../media/image5.png"/><Relationship Id="rId4" Type="http://schemas.openxmlformats.org/officeDocument/2006/relationships/hyperlink" Target="#'COMPONENTE 3'!A1"/></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MENU!A1"/><Relationship Id="rId6" Type="http://schemas.openxmlformats.org/officeDocument/2006/relationships/hyperlink" Target="#'COMPONENTE 2'!A1"/><Relationship Id="rId5" Type="http://schemas.openxmlformats.org/officeDocument/2006/relationships/image" Target="../media/image5.png"/><Relationship Id="rId4" Type="http://schemas.openxmlformats.org/officeDocument/2006/relationships/hyperlink" Target="#'COMPONENTE 4'!A1"/></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MENU!A1"/><Relationship Id="rId6" Type="http://schemas.openxmlformats.org/officeDocument/2006/relationships/hyperlink" Target="#'COMPONENTE 3'!A1"/><Relationship Id="rId5" Type="http://schemas.openxmlformats.org/officeDocument/2006/relationships/image" Target="../media/image5.png"/><Relationship Id="rId4" Type="http://schemas.openxmlformats.org/officeDocument/2006/relationships/hyperlink" Target="#'COMPONENTE 5'!A1"/></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MENU!A1"/><Relationship Id="rId6" Type="http://schemas.openxmlformats.org/officeDocument/2006/relationships/hyperlink" Target="#'COMPONENTE 4'!A1"/><Relationship Id="rId5" Type="http://schemas.openxmlformats.org/officeDocument/2006/relationships/image" Target="../media/image5.png"/><Relationship Id="rId4" Type="http://schemas.openxmlformats.org/officeDocument/2006/relationships/hyperlink" Target="#'COMPONENTE 6'!A1"/></Relationships>
</file>

<file path=xl/drawings/_rels/drawing7.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MENU!A1"/><Relationship Id="rId6" Type="http://schemas.openxmlformats.org/officeDocument/2006/relationships/hyperlink" Target="#'COMPONENTE 5'!A1"/><Relationship Id="rId5" Type="http://schemas.openxmlformats.org/officeDocument/2006/relationships/image" Target="../media/image5.png"/><Relationship Id="rId4" Type="http://schemas.openxmlformats.org/officeDocument/2006/relationships/hyperlink" Target="#'CONCLUSIONES - RECOMENDACIONES'!A1"/></Relationships>
</file>

<file path=xl/drawings/_rels/drawing8.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4.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image" Target="../media/image5.png"/><Relationship Id="rId4" Type="http://schemas.openxmlformats.org/officeDocument/2006/relationships/hyperlink" Target="#'COMPONENTE 6'!A1"/></Relationships>
</file>

<file path=xl/drawings/drawing1.xml><?xml version="1.0" encoding="utf-8"?>
<xdr:wsDr xmlns:xdr="http://schemas.openxmlformats.org/drawingml/2006/spreadsheetDrawing" xmlns:a="http://schemas.openxmlformats.org/drawingml/2006/main">
  <xdr:twoCellAnchor>
    <xdr:from>
      <xdr:col>9</xdr:col>
      <xdr:colOff>419098</xdr:colOff>
      <xdr:row>7</xdr:row>
      <xdr:rowOff>1</xdr:rowOff>
    </xdr:from>
    <xdr:to>
      <xdr:col>16</xdr:col>
      <xdr:colOff>161925</xdr:colOff>
      <xdr:row>33</xdr:row>
      <xdr:rowOff>38101</xdr:rowOff>
    </xdr:to>
    <xdr:graphicFrame macro="">
      <xdr:nvGraphicFramePr>
        <xdr:cNvPr id="3" name="Diagrama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13</xdr:col>
      <xdr:colOff>167640</xdr:colOff>
      <xdr:row>30</xdr:row>
      <xdr:rowOff>100109</xdr:rowOff>
    </xdr:from>
    <xdr:to>
      <xdr:col>16</xdr:col>
      <xdr:colOff>518584</xdr:colOff>
      <xdr:row>36</xdr:row>
      <xdr:rowOff>139285</xdr:rowOff>
    </xdr:to>
    <xdr:pic>
      <xdr:nvPicPr>
        <xdr:cNvPr id="18" name="Imagen 17"/>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bwMode="auto">
        <a:xfrm>
          <a:off x="9512723" y="5825692"/>
          <a:ext cx="2636944" cy="1192760"/>
        </a:xfrm>
        <a:prstGeom prst="rect">
          <a:avLst/>
        </a:prstGeom>
        <a:noFill/>
        <a:ln>
          <a:noFill/>
        </a:ln>
        <a:effectLst>
          <a:outerShdw dist="35921" dir="2700000" algn="ctr" rotWithShape="0">
            <a:srgbClr val="FFFFFF"/>
          </a:outerShdw>
        </a:effectLst>
      </xdr:spPr>
    </xdr:pic>
    <xdr:clientData/>
  </xdr:twoCellAnchor>
  <xdr:oneCellAnchor>
    <xdr:from>
      <xdr:col>3</xdr:col>
      <xdr:colOff>114300</xdr:colOff>
      <xdr:row>1</xdr:row>
      <xdr:rowOff>169359</xdr:rowOff>
    </xdr:from>
    <xdr:ext cx="9058275" cy="1145091"/>
    <xdr:sp macro="" textlink="">
      <xdr:nvSpPr>
        <xdr:cNvPr id="20" name="Rectángulo 19"/>
        <xdr:cNvSpPr/>
      </xdr:nvSpPr>
      <xdr:spPr>
        <a:xfrm>
          <a:off x="1838325" y="369384"/>
          <a:ext cx="9058275" cy="1145091"/>
        </a:xfrm>
        <a:prstGeom prst="rect">
          <a:avLst/>
        </a:prstGeom>
        <a:noFill/>
      </xdr:spPr>
      <xdr:txBody>
        <a:bodyPr wrap="none" lIns="91440" tIns="45720" rIns="91440" bIns="45720">
          <a:noAutofit/>
        </a:bodyPr>
        <a:lstStyle/>
        <a:p>
          <a:pPr algn="ctr"/>
          <a:r>
            <a:rPr lang="es-ES" sz="2400" b="1" cap="none" spc="0">
              <a:ln w="9525">
                <a:solidFill>
                  <a:schemeClr val="tx1"/>
                </a:solidFill>
                <a:prstDash val="solid"/>
              </a:ln>
              <a:solidFill>
                <a:schemeClr val="tx1">
                  <a:lumMod val="65000"/>
                  <a:lumOff val="35000"/>
                </a:schemeClr>
              </a:solidFill>
              <a:effectLst/>
              <a:latin typeface="Bahnschrift Light" panose="020B0502040204020203" pitchFamily="34" charset="0"/>
            </a:rPr>
            <a:t>SEGUIMIENTO PLAN ANTICORRUPCIÓN</a:t>
          </a:r>
          <a:r>
            <a:rPr lang="es-ES" sz="2400" b="1" cap="none" spc="0" baseline="0">
              <a:ln w="9525">
                <a:solidFill>
                  <a:schemeClr val="tx1"/>
                </a:solidFill>
                <a:prstDash val="solid"/>
              </a:ln>
              <a:solidFill>
                <a:schemeClr val="tx1">
                  <a:lumMod val="65000"/>
                  <a:lumOff val="35000"/>
                </a:schemeClr>
              </a:solidFill>
              <a:effectLst/>
              <a:latin typeface="Bahnschrift Light" panose="020B0502040204020203" pitchFamily="34" charset="0"/>
            </a:rPr>
            <a:t> Y</a:t>
          </a:r>
          <a:r>
            <a:rPr lang="es-ES" sz="2400" b="1" cap="none" spc="0">
              <a:ln w="9525">
                <a:solidFill>
                  <a:schemeClr val="tx1"/>
                </a:solidFill>
                <a:prstDash val="solid"/>
              </a:ln>
              <a:solidFill>
                <a:schemeClr val="tx1">
                  <a:lumMod val="65000"/>
                  <a:lumOff val="35000"/>
                </a:schemeClr>
              </a:solidFill>
              <a:effectLst/>
              <a:latin typeface="Bahnschrift Light" panose="020B0502040204020203" pitchFamily="34" charset="0"/>
            </a:rPr>
            <a:t> DE ATENCIÓN AL CIUDADANO</a:t>
          </a:r>
          <a:r>
            <a:rPr lang="es-ES" sz="2400" b="1" cap="none" spc="0" baseline="0">
              <a:ln w="9525">
                <a:solidFill>
                  <a:schemeClr val="tx1"/>
                </a:solidFill>
                <a:prstDash val="solid"/>
              </a:ln>
              <a:solidFill>
                <a:schemeClr val="tx1">
                  <a:lumMod val="65000"/>
                  <a:lumOff val="35000"/>
                </a:schemeClr>
              </a:solidFill>
              <a:effectLst/>
              <a:latin typeface="Bahnschrift Light" panose="020B0502040204020203" pitchFamily="34" charset="0"/>
            </a:rPr>
            <a:t/>
          </a:r>
          <a:br>
            <a:rPr lang="es-ES" sz="2400" b="1" cap="none" spc="0" baseline="0">
              <a:ln w="9525">
                <a:solidFill>
                  <a:schemeClr val="tx1"/>
                </a:solidFill>
                <a:prstDash val="solid"/>
              </a:ln>
              <a:solidFill>
                <a:schemeClr val="tx1">
                  <a:lumMod val="65000"/>
                  <a:lumOff val="35000"/>
                </a:schemeClr>
              </a:solidFill>
              <a:effectLst/>
              <a:latin typeface="Bahnschrift Light" panose="020B0502040204020203" pitchFamily="34" charset="0"/>
            </a:rPr>
          </a:br>
          <a:r>
            <a:rPr lang="es-ES" sz="2400" b="1" cap="none" spc="0">
              <a:ln w="9525">
                <a:solidFill>
                  <a:schemeClr val="tx1"/>
                </a:solidFill>
                <a:prstDash val="solid"/>
              </a:ln>
              <a:solidFill>
                <a:schemeClr val="tx1">
                  <a:lumMod val="65000"/>
                  <a:lumOff val="35000"/>
                </a:schemeClr>
              </a:solidFill>
              <a:effectLst/>
              <a:latin typeface="Bahnschrift Light" panose="020B0502040204020203" pitchFamily="34" charset="0"/>
            </a:rPr>
            <a:t> I</a:t>
          </a:r>
          <a:r>
            <a:rPr lang="es-ES" sz="2400" b="1" cap="none" spc="0" baseline="0">
              <a:ln w="9525">
                <a:solidFill>
                  <a:schemeClr val="tx1"/>
                </a:solidFill>
                <a:prstDash val="solid"/>
              </a:ln>
              <a:solidFill>
                <a:schemeClr val="tx1">
                  <a:lumMod val="65000"/>
                  <a:lumOff val="35000"/>
                </a:schemeClr>
              </a:solidFill>
              <a:effectLst/>
              <a:latin typeface="Bahnschrift Light" panose="020B0502040204020203" pitchFamily="34" charset="0"/>
            </a:rPr>
            <a:t> CUATRIMESTRE 2024</a:t>
          </a:r>
          <a:endParaRPr lang="es-ES" sz="2400" b="1" cap="none" spc="0">
            <a:ln w="9525">
              <a:solidFill>
                <a:schemeClr val="tx1"/>
              </a:solidFill>
              <a:prstDash val="solid"/>
            </a:ln>
            <a:solidFill>
              <a:schemeClr val="tx1">
                <a:lumMod val="65000"/>
                <a:lumOff val="35000"/>
              </a:schemeClr>
            </a:solidFill>
            <a:effectLst/>
            <a:latin typeface="Bahnschrift Light" panose="020B0502040204020203" pitchFamily="34" charset="0"/>
          </a:endParaRPr>
        </a:p>
      </xdr:txBody>
    </xdr:sp>
    <xdr:clientData/>
  </xdr:oneCellAnchor>
  <xdr:twoCellAnchor>
    <xdr:from>
      <xdr:col>2</xdr:col>
      <xdr:colOff>9523</xdr:colOff>
      <xdr:row>29</xdr:row>
      <xdr:rowOff>76202</xdr:rowOff>
    </xdr:from>
    <xdr:to>
      <xdr:col>8</xdr:col>
      <xdr:colOff>582084</xdr:colOff>
      <xdr:row>33</xdr:row>
      <xdr:rowOff>105834</xdr:rowOff>
    </xdr:to>
    <xdr:graphicFrame macro="">
      <xdr:nvGraphicFramePr>
        <xdr:cNvPr id="7" name="Diagrama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clientData/>
  </xdr:twoCellAnchor>
  <xdr:twoCellAnchor>
    <xdr:from>
      <xdr:col>2</xdr:col>
      <xdr:colOff>179917</xdr:colOff>
      <xdr:row>7</xdr:row>
      <xdr:rowOff>116417</xdr:rowOff>
    </xdr:from>
    <xdr:to>
      <xdr:col>8</xdr:col>
      <xdr:colOff>287867</xdr:colOff>
      <xdr:row>27</xdr:row>
      <xdr:rowOff>179917</xdr:rowOff>
    </xdr:to>
    <xdr:sp macro="" textlink="">
      <xdr:nvSpPr>
        <xdr:cNvPr id="4" name="CuadroTexto 3"/>
        <xdr:cNvSpPr txBox="1"/>
      </xdr:nvSpPr>
      <xdr:spPr>
        <a:xfrm>
          <a:off x="1143000" y="1460500"/>
          <a:ext cx="4679950" cy="3873500"/>
        </a:xfrm>
        <a:prstGeom prst="roundRect">
          <a:avLst/>
        </a:prstGeom>
        <a:noFill/>
        <a:ln w="1270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lang="es-CO" sz="1900" b="0">
              <a:latin typeface="Bahnschrift Light" panose="020B0502040204020203" pitchFamily="34" charset="0"/>
            </a:rPr>
            <a:t>La</a:t>
          </a:r>
          <a:r>
            <a:rPr lang="es-CO" sz="1900" b="0" baseline="0">
              <a:latin typeface="Bahnschrift Light" panose="020B0502040204020203" pitchFamily="34" charset="0"/>
            </a:rPr>
            <a:t> Oficina de Control Interno de la Agencia de Educación Postsecundaria de Medellín - Sapiencia, presenta el Seguimiento al Plan Anticorrupción y de Atención al Ciudadano correspondiente al I cuatrimestre del 2024, dando cumplimiento al Plan de Auditorías Internas Vigencia Fiscal 2024.</a:t>
          </a:r>
        </a:p>
        <a:p>
          <a:pPr algn="just"/>
          <a:endParaRPr lang="es-CO" sz="1900" b="0" baseline="0">
            <a:latin typeface="Bahnschrift Light" panose="020B0502040204020203" pitchFamily="34" charset="0"/>
          </a:endParaRPr>
        </a:p>
        <a:p>
          <a:pPr algn="just"/>
          <a:r>
            <a:rPr lang="es-CO" sz="1900" b="0" baseline="0">
              <a:latin typeface="Bahnschrift Light" panose="020B0502040204020203" pitchFamily="34" charset="0"/>
            </a:rPr>
            <a:t>Junio 2024</a:t>
          </a:r>
          <a:endParaRPr lang="es-CO" sz="1900" b="0">
            <a:latin typeface="Bahnschrift Light" panose="020B0502040204020203" pitchFamily="34" charset="0"/>
          </a:endParaRPr>
        </a:p>
      </xdr:txBody>
    </xdr:sp>
    <xdr:clientData/>
  </xdr:twoCellAnchor>
  <xdr:twoCellAnchor editAs="oneCell">
    <xdr:from>
      <xdr:col>18</xdr:col>
      <xdr:colOff>147542</xdr:colOff>
      <xdr:row>1</xdr:row>
      <xdr:rowOff>21168</xdr:rowOff>
    </xdr:from>
    <xdr:to>
      <xdr:col>25</xdr:col>
      <xdr:colOff>328083</xdr:colOff>
      <xdr:row>35</xdr:row>
      <xdr:rowOff>190500</xdr:rowOff>
    </xdr:to>
    <xdr:pic>
      <xdr:nvPicPr>
        <xdr:cNvPr id="2" name="Imagen 1"/>
        <xdr:cNvPicPr>
          <a:picLocks noChangeAspect="1"/>
        </xdr:cNvPicPr>
      </xdr:nvPicPr>
      <xdr:blipFill rotWithShape="1">
        <a:blip xmlns:r="http://schemas.openxmlformats.org/officeDocument/2006/relationships" r:embed="rId12"/>
        <a:srcRect l="33106" t="15182" r="36797" b="6857"/>
        <a:stretch/>
      </xdr:blipFill>
      <xdr:spPr>
        <a:xfrm>
          <a:off x="13302625" y="222251"/>
          <a:ext cx="5514541" cy="6646332"/>
        </a:xfrm>
        <a:prstGeom prst="rect">
          <a:avLst/>
        </a:prstGeom>
        <a:solidFill>
          <a:srgbClr val="FFFFFF">
            <a:shade val="85000"/>
          </a:srgbClr>
        </a:solidFill>
        <a:ln w="1905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306917</xdr:colOff>
      <xdr:row>0</xdr:row>
      <xdr:rowOff>0</xdr:rowOff>
    </xdr:from>
    <xdr:to>
      <xdr:col>0</xdr:col>
      <xdr:colOff>2614084</xdr:colOff>
      <xdr:row>2</xdr:row>
      <xdr:rowOff>338667</xdr:rowOff>
    </xdr:to>
    <xdr:pic>
      <xdr:nvPicPr>
        <xdr:cNvPr id="3" name="Imagen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68" t="12069" r="6025" b="16379"/>
        <a:stretch/>
      </xdr:blipFill>
      <xdr:spPr bwMode="auto">
        <a:xfrm>
          <a:off x="306917" y="0"/>
          <a:ext cx="2307167" cy="878417"/>
        </a:xfrm>
        <a:prstGeom prst="rect">
          <a:avLst/>
        </a:prstGeom>
        <a:noFill/>
        <a:ln>
          <a:noFill/>
        </a:ln>
        <a:effectLst>
          <a:outerShdw dist="35921" dir="2700000" algn="ctr" rotWithShape="0">
            <a:srgbClr val="FFFFFF"/>
          </a:outerShdw>
        </a:effectLst>
      </xdr:spPr>
    </xdr:pic>
    <xdr:clientData/>
  </xdr:twoCellAnchor>
  <xdr:twoCellAnchor>
    <xdr:from>
      <xdr:col>12</xdr:col>
      <xdr:colOff>3655484</xdr:colOff>
      <xdr:row>0</xdr:row>
      <xdr:rowOff>161925</xdr:rowOff>
    </xdr:from>
    <xdr:to>
      <xdr:col>16</xdr:col>
      <xdr:colOff>98200</xdr:colOff>
      <xdr:row>2</xdr:row>
      <xdr:rowOff>66450</xdr:rowOff>
    </xdr:to>
    <xdr:grpSp>
      <xdr:nvGrpSpPr>
        <xdr:cNvPr id="5" name="Grupo 4"/>
        <xdr:cNvGrpSpPr/>
      </xdr:nvGrpSpPr>
      <xdr:grpSpPr>
        <a:xfrm>
          <a:off x="13434484" y="161925"/>
          <a:ext cx="1533299" cy="444275"/>
          <a:chOff x="11620500" y="228600"/>
          <a:chExt cx="1533300" cy="437925"/>
        </a:xfrm>
      </xdr:grpSpPr>
      <xdr:pic>
        <xdr:nvPicPr>
          <xdr:cNvPr id="7" name="Imagen 6" descr="https://cdn-icons-png.flaticon.com/512/5097/5097332.png">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duotone>
              <a:schemeClr val="accent3">
                <a:shade val="45000"/>
                <a:satMod val="135000"/>
              </a:schemeClr>
              <a:prstClr val="white"/>
            </a:duotone>
            <a:extLst>
              <a:ext uri="{BEBA8EAE-BF5A-486C-A8C5-ECC9F3942E4B}">
                <a14:imgProps xmlns:a14="http://schemas.microsoft.com/office/drawing/2010/main">
                  <a14:imgLayer r:embed="rId4">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172950" y="228600"/>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Imagen 10" descr="https://cdn-icons-png.flaticon.com/512/892/892666.png">
            <a:hlinkClick xmlns:r="http://schemas.openxmlformats.org/officeDocument/2006/relationships" r:id="rId5"/>
          </xdr:cNvPr>
          <xdr:cNvPicPr>
            <a:picLocks noChangeAspect="1" noChangeArrowheads="1"/>
          </xdr:cNvPicPr>
        </xdr:nvPicPr>
        <xdr:blipFill>
          <a:blip xmlns:r="http://schemas.openxmlformats.org/officeDocument/2006/relationships" r:embed="rId6"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2725400" y="228600"/>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11" descr="https://cdn-icons-png.flaticon.com/512/892/892666.png">
            <a:hlinkClick xmlns:r="http://schemas.openxmlformats.org/officeDocument/2006/relationships" r:id="rId2"/>
          </xdr:cNvPr>
          <xdr:cNvPicPr>
            <a:picLocks noChangeAspect="1" noChangeArrowheads="1"/>
          </xdr:cNvPicPr>
        </xdr:nvPicPr>
        <xdr:blipFill>
          <a:blip xmlns:r="http://schemas.openxmlformats.org/officeDocument/2006/relationships" r:embed="rId6"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1620500" y="238125"/>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2623609</xdr:colOff>
      <xdr:row>0</xdr:row>
      <xdr:rowOff>227543</xdr:rowOff>
    </xdr:from>
    <xdr:to>
      <xdr:col>12</xdr:col>
      <xdr:colOff>4156909</xdr:colOff>
      <xdr:row>2</xdr:row>
      <xdr:rowOff>169333</xdr:rowOff>
    </xdr:to>
    <xdr:grpSp>
      <xdr:nvGrpSpPr>
        <xdr:cNvPr id="5" name="Grupo 4"/>
        <xdr:cNvGrpSpPr/>
      </xdr:nvGrpSpPr>
      <xdr:grpSpPr>
        <a:xfrm>
          <a:off x="12138026" y="227543"/>
          <a:ext cx="1533300" cy="449790"/>
          <a:chOff x="11163300" y="276225"/>
          <a:chExt cx="1533300" cy="437925"/>
        </a:xfrm>
      </xdr:grpSpPr>
      <xdr:pic>
        <xdr:nvPicPr>
          <xdr:cNvPr id="11" name="Imagen 10"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1715750" y="276225"/>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11"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2268200" y="276225"/>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agen 12"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1163300" y="285750"/>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0</xdr:colOff>
      <xdr:row>0</xdr:row>
      <xdr:rowOff>0</xdr:rowOff>
    </xdr:from>
    <xdr:to>
      <xdr:col>1</xdr:col>
      <xdr:colOff>338667</xdr:colOff>
      <xdr:row>2</xdr:row>
      <xdr:rowOff>370417</xdr:rowOff>
    </xdr:to>
    <xdr:pic>
      <xdr:nvPicPr>
        <xdr:cNvPr id="9" name="Imagen 8"/>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0"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4413249</xdr:colOff>
      <xdr:row>0</xdr:row>
      <xdr:rowOff>184151</xdr:rowOff>
    </xdr:from>
    <xdr:to>
      <xdr:col>15</xdr:col>
      <xdr:colOff>369133</xdr:colOff>
      <xdr:row>2</xdr:row>
      <xdr:rowOff>150059</xdr:rowOff>
    </xdr:to>
    <xdr:grpSp>
      <xdr:nvGrpSpPr>
        <xdr:cNvPr id="2" name="Grupo 1"/>
        <xdr:cNvGrpSpPr/>
      </xdr:nvGrpSpPr>
      <xdr:grpSpPr>
        <a:xfrm>
          <a:off x="12858749" y="184151"/>
          <a:ext cx="1533301" cy="463325"/>
          <a:chOff x="14839950" y="200025"/>
          <a:chExt cx="1533300" cy="437925"/>
        </a:xfrm>
      </xdr:grpSpPr>
      <xdr:pic>
        <xdr:nvPicPr>
          <xdr:cNvPr id="11" name="Imagen 10"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5392400" y="200025"/>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11"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5944850" y="200025"/>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agen 12"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4839950" y="209550"/>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127000</xdr:colOff>
      <xdr:row>0</xdr:row>
      <xdr:rowOff>0</xdr:rowOff>
    </xdr:from>
    <xdr:to>
      <xdr:col>1</xdr:col>
      <xdr:colOff>232834</xdr:colOff>
      <xdr:row>2</xdr:row>
      <xdr:rowOff>381000</xdr:rowOff>
    </xdr:to>
    <xdr:pic>
      <xdr:nvPicPr>
        <xdr:cNvPr id="9" name="Imagen 8"/>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127000"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4042833</xdr:colOff>
      <xdr:row>0</xdr:row>
      <xdr:rowOff>182032</xdr:rowOff>
    </xdr:from>
    <xdr:to>
      <xdr:col>12</xdr:col>
      <xdr:colOff>5509458</xdr:colOff>
      <xdr:row>2</xdr:row>
      <xdr:rowOff>67507</xdr:rowOff>
    </xdr:to>
    <xdr:grpSp>
      <xdr:nvGrpSpPr>
        <xdr:cNvPr id="2" name="Grupo 1"/>
        <xdr:cNvGrpSpPr/>
      </xdr:nvGrpSpPr>
      <xdr:grpSpPr>
        <a:xfrm>
          <a:off x="12139083" y="182032"/>
          <a:ext cx="1466625" cy="414642"/>
          <a:chOff x="12287250" y="200025"/>
          <a:chExt cx="1561875" cy="437925"/>
        </a:xfrm>
      </xdr:grpSpPr>
      <xdr:pic>
        <xdr:nvPicPr>
          <xdr:cNvPr id="14" name="Imagen 13"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868275" y="200025"/>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Imagen 14"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3420725" y="200025"/>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Imagen 15"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2287250" y="209550"/>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169334</xdr:colOff>
      <xdr:row>0</xdr:row>
      <xdr:rowOff>0</xdr:rowOff>
    </xdr:from>
    <xdr:to>
      <xdr:col>1</xdr:col>
      <xdr:colOff>793751</xdr:colOff>
      <xdr:row>2</xdr:row>
      <xdr:rowOff>349250</xdr:rowOff>
    </xdr:to>
    <xdr:pic>
      <xdr:nvPicPr>
        <xdr:cNvPr id="11" name="Imagen 10"/>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169334"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4957233</xdr:colOff>
      <xdr:row>0</xdr:row>
      <xdr:rowOff>201085</xdr:rowOff>
    </xdr:from>
    <xdr:to>
      <xdr:col>12</xdr:col>
      <xdr:colOff>6595308</xdr:colOff>
      <xdr:row>2</xdr:row>
      <xdr:rowOff>148168</xdr:rowOff>
    </xdr:to>
    <xdr:grpSp>
      <xdr:nvGrpSpPr>
        <xdr:cNvPr id="5" name="Grupo 4"/>
        <xdr:cNvGrpSpPr/>
      </xdr:nvGrpSpPr>
      <xdr:grpSpPr>
        <a:xfrm>
          <a:off x="12799483" y="201085"/>
          <a:ext cx="1638075" cy="423333"/>
          <a:chOff x="12039600" y="190500"/>
          <a:chExt cx="1533300" cy="437925"/>
        </a:xfrm>
      </xdr:grpSpPr>
      <xdr:pic>
        <xdr:nvPicPr>
          <xdr:cNvPr id="8" name="Imagen 7"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592050" y="190500"/>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n 8"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3144500" y="190500"/>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Imagen 9"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2039600" y="200025"/>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254000</xdr:colOff>
      <xdr:row>0</xdr:row>
      <xdr:rowOff>0</xdr:rowOff>
    </xdr:from>
    <xdr:to>
      <xdr:col>1</xdr:col>
      <xdr:colOff>984250</xdr:colOff>
      <xdr:row>2</xdr:row>
      <xdr:rowOff>402167</xdr:rowOff>
    </xdr:to>
    <xdr:pic>
      <xdr:nvPicPr>
        <xdr:cNvPr id="11" name="Imagen 10"/>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254000"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2938992</xdr:colOff>
      <xdr:row>0</xdr:row>
      <xdr:rowOff>188385</xdr:rowOff>
    </xdr:from>
    <xdr:to>
      <xdr:col>15</xdr:col>
      <xdr:colOff>31751</xdr:colOff>
      <xdr:row>2</xdr:row>
      <xdr:rowOff>103494</xdr:rowOff>
    </xdr:to>
    <xdr:grpSp>
      <xdr:nvGrpSpPr>
        <xdr:cNvPr id="5" name="Grupo 4"/>
        <xdr:cNvGrpSpPr/>
      </xdr:nvGrpSpPr>
      <xdr:grpSpPr>
        <a:xfrm>
          <a:off x="12442825" y="188385"/>
          <a:ext cx="1484843" cy="401942"/>
          <a:chOff x="11649075" y="209550"/>
          <a:chExt cx="1570341" cy="444276"/>
        </a:xfrm>
      </xdr:grpSpPr>
      <xdr:pic>
        <xdr:nvPicPr>
          <xdr:cNvPr id="8" name="Imagen 7"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201526" y="209550"/>
            <a:ext cx="487891" cy="43391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n 8"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2791016" y="220134"/>
            <a:ext cx="428400" cy="43369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Imagen 9"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1649075" y="219075"/>
            <a:ext cx="428400" cy="43369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222251</xdr:colOff>
      <xdr:row>0</xdr:row>
      <xdr:rowOff>0</xdr:rowOff>
    </xdr:from>
    <xdr:to>
      <xdr:col>1</xdr:col>
      <xdr:colOff>74085</xdr:colOff>
      <xdr:row>2</xdr:row>
      <xdr:rowOff>391584</xdr:rowOff>
    </xdr:to>
    <xdr:pic>
      <xdr:nvPicPr>
        <xdr:cNvPr id="11" name="Imagen 10"/>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222251"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4480983</xdr:colOff>
      <xdr:row>0</xdr:row>
      <xdr:rowOff>282575</xdr:rowOff>
    </xdr:from>
    <xdr:to>
      <xdr:col>10</xdr:col>
      <xdr:colOff>4914900</xdr:colOff>
      <xdr:row>2</xdr:row>
      <xdr:rowOff>177800</xdr:rowOff>
    </xdr:to>
    <xdr:pic>
      <xdr:nvPicPr>
        <xdr:cNvPr id="8" name="Imagen 7"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5106650" y="282575"/>
          <a:ext cx="433917" cy="43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3928533</xdr:colOff>
      <xdr:row>0</xdr:row>
      <xdr:rowOff>292100</xdr:rowOff>
    </xdr:from>
    <xdr:to>
      <xdr:col>10</xdr:col>
      <xdr:colOff>4356933</xdr:colOff>
      <xdr:row>2</xdr:row>
      <xdr:rowOff>187100</xdr:rowOff>
    </xdr:to>
    <xdr:pic>
      <xdr:nvPicPr>
        <xdr:cNvPr id="10" name="Imagen 9"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4554200" y="292100"/>
          <a:ext cx="428400" cy="43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0</xdr:col>
      <xdr:colOff>222250</xdr:colOff>
      <xdr:row>0</xdr:row>
      <xdr:rowOff>0</xdr:rowOff>
    </xdr:from>
    <xdr:to>
      <xdr:col>1</xdr:col>
      <xdr:colOff>2275417</xdr:colOff>
      <xdr:row>2</xdr:row>
      <xdr:rowOff>338667</xdr:rowOff>
    </xdr:to>
    <xdr:pic>
      <xdr:nvPicPr>
        <xdr:cNvPr id="7" name="Imagen 6"/>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8968" t="12069" r="6025" b="16379"/>
        <a:stretch/>
      </xdr:blipFill>
      <xdr:spPr bwMode="auto">
        <a:xfrm>
          <a:off x="222250" y="0"/>
          <a:ext cx="2307167" cy="878417"/>
        </a:xfrm>
        <a:prstGeom prst="rect">
          <a:avLst/>
        </a:prstGeom>
        <a:noFill/>
        <a:ln>
          <a:noFill/>
        </a:ln>
        <a:effectLst>
          <a:outerShdw dist="35921" dir="2700000" algn="ctr" rotWithShape="0">
            <a:srgbClr val="FFFFFF"/>
          </a:outerShdw>
        </a:effectLst>
      </xdr:spPr>
    </xdr:pic>
    <xdr:clientData/>
  </xdr:twoCellAnchor>
</xdr:wsDr>
</file>

<file path=xl/theme/theme1.xml><?xml version="1.0" encoding="utf-8"?>
<a:theme xmlns:a="http://schemas.openxmlformats.org/drawingml/2006/main" name="Tema de Office">
  <a:themeElements>
    <a:clrScheme name="Amarillo">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apienciagov.sharepoint.com/:f:/s/Bancodedocumentos/EoMrbHOSd2dHv-2sHRygSwkBM28qlboWyFkWJQeXPgmdrA?e=UIhsW8" TargetMode="External"/><Relationship Id="rId1" Type="http://schemas.openxmlformats.org/officeDocument/2006/relationships/hyperlink" Target="https://sapienciagov.sharepoint.com/:f:/s/Bancodedocumentos/EhqpPa3PHRFEhBYRDunqfYsBAHy_REEd6PaBEis-YWMSEg?e=usamRH"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sapiencia.gov.co/wp-content/uploads/2023/05/informe-enero_febrero_2023.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Q36"/>
  <sheetViews>
    <sheetView zoomScale="90" zoomScaleNormal="90" workbookViewId="0">
      <selection activeCell="L42" sqref="L42"/>
    </sheetView>
  </sheetViews>
  <sheetFormatPr baseColWidth="10" defaultRowHeight="15" x14ac:dyDescent="0.25"/>
  <cols>
    <col min="1" max="1" width="3" style="1" customWidth="1"/>
    <col min="2" max="16384" width="11.42578125" style="1"/>
  </cols>
  <sheetData>
    <row r="1" spans="2:17" ht="15.75" thickBot="1" x14ac:dyDescent="0.3"/>
    <row r="2" spans="2:17" x14ac:dyDescent="0.25">
      <c r="B2" s="6"/>
      <c r="C2" s="7"/>
      <c r="D2" s="7"/>
      <c r="E2" s="7"/>
      <c r="F2" s="7"/>
      <c r="G2" s="7"/>
      <c r="H2" s="7"/>
      <c r="I2" s="7"/>
      <c r="J2" s="7"/>
      <c r="K2" s="7"/>
      <c r="L2" s="7"/>
      <c r="M2" s="7"/>
      <c r="N2" s="7"/>
      <c r="O2" s="7"/>
      <c r="P2" s="7"/>
      <c r="Q2" s="8"/>
    </row>
    <row r="3" spans="2:17" x14ac:dyDescent="0.25">
      <c r="B3" s="9"/>
      <c r="C3" s="10"/>
      <c r="D3" s="10"/>
      <c r="E3" s="10"/>
      <c r="F3" s="10"/>
      <c r="G3" s="10"/>
      <c r="H3" s="10"/>
      <c r="I3" s="10"/>
      <c r="J3" s="10"/>
      <c r="K3" s="10"/>
      <c r="L3" s="10"/>
      <c r="M3" s="10"/>
      <c r="N3" s="10"/>
      <c r="O3" s="10"/>
      <c r="P3" s="10"/>
      <c r="Q3" s="11"/>
    </row>
    <row r="4" spans="2:17" x14ac:dyDescent="0.25">
      <c r="B4" s="9"/>
      <c r="C4" s="10"/>
      <c r="D4" s="10"/>
      <c r="E4" s="10"/>
      <c r="F4" s="10"/>
      <c r="G4" s="10"/>
      <c r="H4" s="10"/>
      <c r="I4" s="10"/>
      <c r="J4" s="10"/>
      <c r="K4" s="10"/>
      <c r="L4" s="10"/>
      <c r="M4" s="10"/>
      <c r="N4" s="10"/>
      <c r="O4" s="10"/>
      <c r="P4" s="10"/>
      <c r="Q4" s="11"/>
    </row>
    <row r="5" spans="2:17" x14ac:dyDescent="0.25">
      <c r="B5" s="9"/>
      <c r="C5" s="10"/>
      <c r="D5" s="10"/>
      <c r="E5" s="10"/>
      <c r="F5" s="10"/>
      <c r="G5" s="10"/>
      <c r="H5" s="10"/>
      <c r="I5" s="10"/>
      <c r="J5" s="10"/>
      <c r="K5" s="10"/>
      <c r="L5" s="10"/>
      <c r="M5" s="10"/>
      <c r="N5" s="10"/>
      <c r="O5" s="10"/>
      <c r="P5" s="10"/>
      <c r="Q5" s="11"/>
    </row>
    <row r="6" spans="2:17" x14ac:dyDescent="0.25">
      <c r="B6" s="9"/>
      <c r="C6" s="10"/>
      <c r="D6" s="10"/>
      <c r="E6" s="10"/>
      <c r="F6" s="10"/>
      <c r="G6" s="10"/>
      <c r="H6" s="10"/>
      <c r="I6" s="10"/>
      <c r="J6" s="10"/>
      <c r="K6" s="10"/>
      <c r="L6" s="10"/>
      <c r="M6" s="10"/>
      <c r="N6" s="10"/>
      <c r="O6" s="10"/>
      <c r="P6" s="10"/>
      <c r="Q6" s="11"/>
    </row>
    <row r="7" spans="2:17" x14ac:dyDescent="0.25">
      <c r="B7" s="9"/>
      <c r="C7" s="10"/>
      <c r="D7" s="10"/>
      <c r="E7" s="10"/>
      <c r="F7" s="10"/>
      <c r="G7" s="10"/>
      <c r="H7" s="10"/>
      <c r="I7" s="10"/>
      <c r="J7" s="10"/>
      <c r="K7" s="10"/>
      <c r="L7" s="10"/>
      <c r="M7" s="10"/>
      <c r="N7" s="10"/>
      <c r="O7" s="10"/>
      <c r="P7" s="10"/>
      <c r="Q7" s="11"/>
    </row>
    <row r="8" spans="2:17" x14ac:dyDescent="0.25">
      <c r="B8" s="9"/>
      <c r="C8" s="10"/>
      <c r="D8" s="10"/>
      <c r="E8" s="10"/>
      <c r="F8" s="10"/>
      <c r="G8" s="10"/>
      <c r="H8" s="10"/>
      <c r="I8" s="10"/>
      <c r="J8" s="10"/>
      <c r="K8" s="10"/>
      <c r="L8" s="10"/>
      <c r="M8" s="10"/>
      <c r="N8" s="10"/>
      <c r="O8" s="10"/>
      <c r="P8" s="10"/>
      <c r="Q8" s="11"/>
    </row>
    <row r="9" spans="2:17" x14ac:dyDescent="0.25">
      <c r="B9" s="9"/>
      <c r="C9" s="10"/>
      <c r="D9" s="10"/>
      <c r="E9" s="10"/>
      <c r="F9" s="10"/>
      <c r="G9" s="10"/>
      <c r="H9" s="10"/>
      <c r="I9" s="10"/>
      <c r="J9" s="10"/>
      <c r="K9" s="10"/>
      <c r="L9" s="10"/>
      <c r="M9" s="10"/>
      <c r="N9" s="10"/>
      <c r="O9" s="10"/>
      <c r="P9" s="10"/>
      <c r="Q9" s="11"/>
    </row>
    <row r="10" spans="2:17" x14ac:dyDescent="0.25">
      <c r="B10" s="9"/>
      <c r="C10" s="10"/>
      <c r="D10" s="10"/>
      <c r="E10" s="10"/>
      <c r="F10" s="10"/>
      <c r="G10" s="10"/>
      <c r="H10" s="10"/>
      <c r="I10" s="10"/>
      <c r="J10" s="10"/>
      <c r="K10" s="10"/>
      <c r="L10" s="10"/>
      <c r="M10" s="10"/>
      <c r="N10" s="10"/>
      <c r="O10" s="10"/>
      <c r="P10" s="10"/>
      <c r="Q10" s="11"/>
    </row>
    <row r="11" spans="2:17" x14ac:dyDescent="0.25">
      <c r="B11" s="9"/>
      <c r="C11" s="10"/>
      <c r="D11" s="10"/>
      <c r="E11" s="10"/>
      <c r="F11" s="10"/>
      <c r="G11" s="10"/>
      <c r="H11" s="10"/>
      <c r="I11" s="10"/>
      <c r="J11" s="10"/>
      <c r="K11" s="10"/>
      <c r="L11" s="10"/>
      <c r="M11" s="10"/>
      <c r="N11" s="10"/>
      <c r="O11" s="10"/>
      <c r="P11" s="10"/>
      <c r="Q11" s="11"/>
    </row>
    <row r="12" spans="2:17" x14ac:dyDescent="0.25">
      <c r="B12" s="9"/>
      <c r="C12" s="10"/>
      <c r="D12" s="10"/>
      <c r="E12" s="10"/>
      <c r="F12" s="10"/>
      <c r="G12" s="10"/>
      <c r="H12" s="10"/>
      <c r="I12" s="10"/>
      <c r="J12" s="10"/>
      <c r="K12" s="10"/>
      <c r="L12" s="10"/>
      <c r="M12" s="10"/>
      <c r="N12" s="10"/>
      <c r="O12" s="10"/>
      <c r="P12" s="10"/>
      <c r="Q12" s="11"/>
    </row>
    <row r="13" spans="2:17" x14ac:dyDescent="0.25">
      <c r="B13" s="9"/>
      <c r="C13" s="10"/>
      <c r="D13" s="10"/>
      <c r="E13" s="10"/>
      <c r="F13" s="10"/>
      <c r="G13" s="10"/>
      <c r="H13" s="10"/>
      <c r="I13" s="10"/>
      <c r="J13" s="10"/>
      <c r="K13" s="10"/>
      <c r="L13" s="10"/>
      <c r="M13" s="10"/>
      <c r="N13" s="10"/>
      <c r="O13" s="10"/>
      <c r="P13" s="10"/>
      <c r="Q13" s="11"/>
    </row>
    <row r="14" spans="2:17" x14ac:dyDescent="0.25">
      <c r="B14" s="9"/>
      <c r="C14" s="10"/>
      <c r="D14" s="10"/>
      <c r="E14" s="10"/>
      <c r="F14" s="10"/>
      <c r="G14" s="10"/>
      <c r="H14" s="10"/>
      <c r="I14" s="10"/>
      <c r="J14" s="10"/>
      <c r="K14" s="10"/>
      <c r="L14" s="10"/>
      <c r="M14" s="10"/>
      <c r="N14" s="10"/>
      <c r="O14" s="10"/>
      <c r="P14" s="10"/>
      <c r="Q14" s="11"/>
    </row>
    <row r="15" spans="2:17" x14ac:dyDescent="0.25">
      <c r="B15" s="9"/>
      <c r="C15" s="10"/>
      <c r="D15" s="10"/>
      <c r="E15" s="10"/>
      <c r="F15" s="10"/>
      <c r="G15" s="10"/>
      <c r="H15" s="10"/>
      <c r="I15" s="10"/>
      <c r="J15" s="10"/>
      <c r="K15" s="10"/>
      <c r="L15" s="10"/>
      <c r="M15" s="10"/>
      <c r="N15" s="10"/>
      <c r="O15" s="10"/>
      <c r="P15" s="10"/>
      <c r="Q15" s="11"/>
    </row>
    <row r="16" spans="2:17" x14ac:dyDescent="0.25">
      <c r="B16" s="9"/>
      <c r="C16" s="10"/>
      <c r="D16" s="10"/>
      <c r="E16" s="10"/>
      <c r="F16" s="10"/>
      <c r="G16" s="10"/>
      <c r="H16" s="10"/>
      <c r="I16" s="10"/>
      <c r="J16" s="10"/>
      <c r="K16" s="10"/>
      <c r="L16" s="10"/>
      <c r="M16" s="10"/>
      <c r="N16" s="10"/>
      <c r="O16" s="10"/>
      <c r="P16" s="10"/>
      <c r="Q16" s="11"/>
    </row>
    <row r="17" spans="2:17" x14ac:dyDescent="0.25">
      <c r="B17" s="9"/>
      <c r="C17" s="10"/>
      <c r="D17" s="10"/>
      <c r="E17" s="10"/>
      <c r="F17" s="10"/>
      <c r="G17" s="10"/>
      <c r="H17" s="10"/>
      <c r="I17" s="10"/>
      <c r="J17" s="10"/>
      <c r="K17" s="10"/>
      <c r="L17" s="10"/>
      <c r="M17" s="10"/>
      <c r="N17" s="10"/>
      <c r="O17" s="10"/>
      <c r="P17" s="10"/>
      <c r="Q17" s="11"/>
    </row>
    <row r="18" spans="2:17" x14ac:dyDescent="0.25">
      <c r="B18" s="9"/>
      <c r="C18" s="10"/>
      <c r="D18" s="10"/>
      <c r="E18" s="10"/>
      <c r="F18" s="10"/>
      <c r="G18" s="10"/>
      <c r="H18" s="10"/>
      <c r="I18" s="10"/>
      <c r="J18" s="10"/>
      <c r="K18" s="10"/>
      <c r="L18" s="10"/>
      <c r="M18" s="10"/>
      <c r="N18" s="10"/>
      <c r="O18" s="10"/>
      <c r="P18" s="10"/>
      <c r="Q18" s="11"/>
    </row>
    <row r="19" spans="2:17" x14ac:dyDescent="0.25">
      <c r="B19" s="9"/>
      <c r="C19" s="10"/>
      <c r="D19" s="10"/>
      <c r="E19" s="10"/>
      <c r="F19" s="10"/>
      <c r="G19" s="10"/>
      <c r="H19" s="10"/>
      <c r="I19" s="10"/>
      <c r="J19" s="10"/>
      <c r="K19" s="10"/>
      <c r="L19" s="10"/>
      <c r="M19" s="10"/>
      <c r="N19" s="10"/>
      <c r="O19" s="10"/>
      <c r="P19" s="10"/>
      <c r="Q19" s="11"/>
    </row>
    <row r="20" spans="2:17" x14ac:dyDescent="0.25">
      <c r="B20" s="9"/>
      <c r="C20" s="10"/>
      <c r="D20" s="10"/>
      <c r="E20" s="10"/>
      <c r="F20" s="10"/>
      <c r="G20" s="10"/>
      <c r="H20" s="10"/>
      <c r="I20" s="10"/>
      <c r="J20" s="10"/>
      <c r="K20" s="10"/>
      <c r="L20" s="10"/>
      <c r="M20" s="10"/>
      <c r="N20" s="10"/>
      <c r="O20" s="10"/>
      <c r="P20" s="10"/>
      <c r="Q20" s="11"/>
    </row>
    <row r="21" spans="2:17" x14ac:dyDescent="0.25">
      <c r="B21" s="9"/>
      <c r="C21" s="10"/>
      <c r="D21" s="10"/>
      <c r="E21" s="10"/>
      <c r="F21" s="10"/>
      <c r="G21" s="10"/>
      <c r="H21" s="10"/>
      <c r="I21" s="10"/>
      <c r="J21" s="10"/>
      <c r="K21" s="10"/>
      <c r="L21" s="10"/>
      <c r="M21" s="10"/>
      <c r="N21" s="10"/>
      <c r="O21" s="10"/>
      <c r="P21" s="10"/>
      <c r="Q21" s="11"/>
    </row>
    <row r="22" spans="2:17" x14ac:dyDescent="0.25">
      <c r="B22" s="9"/>
      <c r="C22" s="10"/>
      <c r="D22" s="10"/>
      <c r="E22" s="10"/>
      <c r="F22" s="10"/>
      <c r="G22" s="10"/>
      <c r="H22" s="10"/>
      <c r="I22" s="10"/>
      <c r="J22" s="10"/>
      <c r="K22" s="10"/>
      <c r="L22" s="10"/>
      <c r="M22" s="10"/>
      <c r="N22" s="10"/>
      <c r="O22" s="10"/>
      <c r="P22" s="10"/>
      <c r="Q22" s="11"/>
    </row>
    <row r="23" spans="2:17" x14ac:dyDescent="0.25">
      <c r="B23" s="9"/>
      <c r="C23" s="10"/>
      <c r="D23" s="10"/>
      <c r="E23" s="10"/>
      <c r="F23" s="10"/>
      <c r="G23" s="10"/>
      <c r="H23" s="10"/>
      <c r="I23" s="10"/>
      <c r="J23" s="10"/>
      <c r="K23" s="10"/>
      <c r="L23" s="10"/>
      <c r="M23" s="10"/>
      <c r="N23" s="10"/>
      <c r="O23" s="10"/>
      <c r="P23" s="10"/>
      <c r="Q23" s="11"/>
    </row>
    <row r="24" spans="2:17" x14ac:dyDescent="0.25">
      <c r="B24" s="9"/>
      <c r="C24" s="10"/>
      <c r="D24" s="10"/>
      <c r="E24" s="10"/>
      <c r="F24" s="10"/>
      <c r="G24" s="10"/>
      <c r="H24" s="10"/>
      <c r="I24" s="10"/>
      <c r="J24" s="10"/>
      <c r="K24" s="10"/>
      <c r="L24" s="10"/>
      <c r="M24" s="10"/>
      <c r="N24" s="10"/>
      <c r="O24" s="10"/>
      <c r="P24" s="10"/>
      <c r="Q24" s="11"/>
    </row>
    <row r="25" spans="2:17" x14ac:dyDescent="0.25">
      <c r="B25" s="9"/>
      <c r="C25" s="10"/>
      <c r="D25" s="10"/>
      <c r="E25" s="10"/>
      <c r="F25" s="10"/>
      <c r="G25" s="10"/>
      <c r="H25" s="10"/>
      <c r="I25" s="10"/>
      <c r="J25" s="10"/>
      <c r="K25" s="10"/>
      <c r="L25" s="10"/>
      <c r="M25" s="10"/>
      <c r="N25" s="10"/>
      <c r="O25" s="10"/>
      <c r="P25" s="10"/>
      <c r="Q25" s="11"/>
    </row>
    <row r="26" spans="2:17" x14ac:dyDescent="0.25">
      <c r="B26" s="9"/>
      <c r="C26" s="10"/>
      <c r="D26" s="10"/>
      <c r="E26" s="10"/>
      <c r="F26" s="10"/>
      <c r="G26" s="10"/>
      <c r="H26" s="10"/>
      <c r="I26" s="10"/>
      <c r="J26" s="10"/>
      <c r="K26" s="10"/>
      <c r="L26" s="10"/>
      <c r="M26" s="10"/>
      <c r="N26" s="10"/>
      <c r="O26" s="10"/>
      <c r="P26" s="10"/>
      <c r="Q26" s="11"/>
    </row>
    <row r="27" spans="2:17" x14ac:dyDescent="0.25">
      <c r="B27" s="9"/>
      <c r="C27" s="10"/>
      <c r="D27" s="10"/>
      <c r="E27" s="10"/>
      <c r="F27" s="10"/>
      <c r="G27" s="10"/>
      <c r="H27" s="10"/>
      <c r="I27" s="10"/>
      <c r="J27" s="10"/>
      <c r="K27" s="10"/>
      <c r="L27" s="10"/>
      <c r="M27" s="10"/>
      <c r="N27" s="10"/>
      <c r="O27" s="10"/>
      <c r="P27" s="10"/>
      <c r="Q27" s="11"/>
    </row>
    <row r="28" spans="2:17" x14ac:dyDescent="0.25">
      <c r="B28" s="9"/>
      <c r="C28" s="10"/>
      <c r="D28" s="10"/>
      <c r="E28" s="10"/>
      <c r="F28" s="10"/>
      <c r="G28" s="10"/>
      <c r="H28" s="10"/>
      <c r="I28" s="10"/>
      <c r="J28" s="10"/>
      <c r="K28" s="10"/>
      <c r="L28" s="10"/>
      <c r="M28" s="10"/>
      <c r="N28" s="10"/>
      <c r="O28" s="10"/>
      <c r="P28" s="10"/>
      <c r="Q28" s="11"/>
    </row>
    <row r="29" spans="2:17" x14ac:dyDescent="0.25">
      <c r="B29" s="9"/>
      <c r="C29" s="10"/>
      <c r="D29" s="10"/>
      <c r="E29" s="10"/>
      <c r="F29" s="10"/>
      <c r="G29" s="10"/>
      <c r="H29" s="10"/>
      <c r="I29" s="10"/>
      <c r="J29" s="10"/>
      <c r="K29" s="10"/>
      <c r="L29" s="10"/>
      <c r="M29" s="10"/>
      <c r="N29" s="10"/>
      <c r="O29" s="10"/>
      <c r="P29" s="10"/>
      <c r="Q29" s="11"/>
    </row>
    <row r="30" spans="2:17" x14ac:dyDescent="0.25">
      <c r="B30" s="9"/>
      <c r="C30" s="10"/>
      <c r="D30" s="10"/>
      <c r="E30" s="10"/>
      <c r="F30" s="10"/>
      <c r="G30" s="10"/>
      <c r="H30" s="10"/>
      <c r="I30" s="10"/>
      <c r="J30" s="10"/>
      <c r="K30" s="10"/>
      <c r="L30" s="10"/>
      <c r="M30" s="10"/>
      <c r="N30" s="10"/>
      <c r="O30" s="10"/>
      <c r="P30" s="10"/>
      <c r="Q30" s="11"/>
    </row>
    <row r="31" spans="2:17" x14ac:dyDescent="0.25">
      <c r="B31" s="9"/>
      <c r="C31" s="10"/>
      <c r="D31" s="10"/>
      <c r="E31" s="10"/>
      <c r="F31" s="10"/>
      <c r="G31" s="10"/>
      <c r="H31" s="10"/>
      <c r="I31" s="10"/>
      <c r="J31" s="10"/>
      <c r="K31" s="10"/>
      <c r="L31" s="10"/>
      <c r="M31" s="10"/>
      <c r="N31" s="10"/>
      <c r="O31" s="10"/>
      <c r="P31" s="10"/>
      <c r="Q31" s="11"/>
    </row>
    <row r="32" spans="2:17" x14ac:dyDescent="0.25">
      <c r="B32" s="9"/>
      <c r="C32" s="10"/>
      <c r="D32" s="10"/>
      <c r="E32" s="10"/>
      <c r="F32" s="10"/>
      <c r="G32" s="10"/>
      <c r="H32" s="10"/>
      <c r="I32" s="10"/>
      <c r="J32" s="10"/>
      <c r="K32" s="10"/>
      <c r="L32" s="10"/>
      <c r="M32" s="10"/>
      <c r="N32" s="10"/>
      <c r="O32" s="10"/>
      <c r="P32" s="10"/>
      <c r="Q32" s="11"/>
    </row>
    <row r="33" spans="2:17" x14ac:dyDescent="0.25">
      <c r="B33" s="9"/>
      <c r="C33" s="10"/>
      <c r="D33" s="10"/>
      <c r="E33" s="10"/>
      <c r="F33" s="10"/>
      <c r="G33" s="10"/>
      <c r="H33" s="10"/>
      <c r="I33" s="10"/>
      <c r="J33" s="10"/>
      <c r="K33" s="10"/>
      <c r="L33" s="10"/>
      <c r="M33" s="10"/>
      <c r="N33" s="10"/>
      <c r="O33" s="10"/>
      <c r="P33" s="10"/>
      <c r="Q33" s="11"/>
    </row>
    <row r="34" spans="2:17" x14ac:dyDescent="0.25">
      <c r="B34" s="9"/>
      <c r="C34" s="10"/>
      <c r="D34" s="10"/>
      <c r="E34" s="10"/>
      <c r="F34" s="10"/>
      <c r="G34" s="10"/>
      <c r="H34" s="10"/>
      <c r="I34" s="10"/>
      <c r="J34" s="10"/>
      <c r="K34" s="10"/>
      <c r="L34" s="10"/>
      <c r="M34" s="10"/>
      <c r="N34" s="10"/>
      <c r="O34" s="10"/>
      <c r="P34" s="10"/>
      <c r="Q34" s="11"/>
    </row>
    <row r="35" spans="2:17" x14ac:dyDescent="0.25">
      <c r="B35" s="9"/>
      <c r="C35" s="10"/>
      <c r="D35" s="10"/>
      <c r="E35" s="10"/>
      <c r="F35" s="10"/>
      <c r="G35" s="10"/>
      <c r="H35" s="10"/>
      <c r="I35" s="10"/>
      <c r="J35" s="10"/>
      <c r="K35" s="10"/>
      <c r="L35" s="10"/>
      <c r="M35" s="10"/>
      <c r="N35" s="10"/>
      <c r="O35" s="10"/>
      <c r="P35" s="10"/>
      <c r="Q35" s="11"/>
    </row>
    <row r="36" spans="2:17" ht="15.75" thickBot="1" x14ac:dyDescent="0.3">
      <c r="B36" s="12"/>
      <c r="C36" s="13"/>
      <c r="D36" s="13"/>
      <c r="E36" s="13"/>
      <c r="F36" s="13"/>
      <c r="G36" s="13"/>
      <c r="H36" s="13"/>
      <c r="I36" s="13"/>
      <c r="J36" s="13"/>
      <c r="K36" s="13"/>
      <c r="L36" s="13"/>
      <c r="M36" s="13"/>
      <c r="N36" s="13"/>
      <c r="O36" s="13"/>
      <c r="P36" s="13"/>
      <c r="Q36" s="1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R35"/>
  <sheetViews>
    <sheetView zoomScale="90" zoomScaleNormal="90" workbookViewId="0">
      <pane xSplit="1" ySplit="7" topLeftCell="B8" activePane="bottomRight" state="frozen"/>
      <selection pane="topRight" activeCell="B1" sqref="B1"/>
      <selection pane="bottomLeft" activeCell="A8" sqref="A8"/>
      <selection pane="bottomRight" activeCell="R14" sqref="R14"/>
    </sheetView>
  </sheetViews>
  <sheetFormatPr baseColWidth="10" defaultRowHeight="15" x14ac:dyDescent="0.25"/>
  <cols>
    <col min="1" max="1" width="42.140625" style="1" customWidth="1"/>
    <col min="2" max="2" width="37.5703125" style="1" customWidth="1"/>
    <col min="3" max="3" width="8.42578125" style="1" customWidth="1"/>
    <col min="4" max="4" width="8.140625" style="1" customWidth="1"/>
    <col min="5" max="5" width="9.28515625" style="1" customWidth="1"/>
    <col min="6" max="6" width="20.85546875" style="1" bestFit="1" customWidth="1"/>
    <col min="7" max="7" width="10.28515625" style="1" customWidth="1"/>
    <col min="8" max="8" width="9.85546875" style="1" customWidth="1"/>
    <col min="9" max="12" width="8.7109375" style="1" hidden="1" customWidth="1"/>
    <col min="13" max="13" width="57.7109375" style="1" customWidth="1"/>
    <col min="14" max="15" width="65.5703125" style="1" hidden="1" customWidth="1"/>
    <col min="16" max="16" width="18.5703125" style="1" customWidth="1"/>
    <col min="17" max="17" width="38.28515625" style="1" customWidth="1"/>
    <col min="18" max="16384" width="11.42578125" style="1"/>
  </cols>
  <sheetData>
    <row r="1" spans="1:18" ht="26.25" customHeight="1" x14ac:dyDescent="0.25">
      <c r="A1" s="15"/>
      <c r="B1" s="16"/>
      <c r="C1" s="17" t="s">
        <v>105</v>
      </c>
      <c r="D1" s="16"/>
      <c r="E1" s="16"/>
      <c r="F1" s="16"/>
      <c r="G1" s="16"/>
      <c r="H1" s="16"/>
      <c r="I1" s="16"/>
      <c r="J1" s="16"/>
      <c r="K1" s="16"/>
      <c r="L1" s="16"/>
      <c r="M1" s="18"/>
      <c r="N1" s="16"/>
      <c r="O1" s="19"/>
      <c r="P1" s="20"/>
      <c r="Q1" s="21"/>
    </row>
    <row r="2" spans="1:18" ht="15.75" customHeight="1" x14ac:dyDescent="0.25">
      <c r="A2" s="22"/>
      <c r="B2" s="23"/>
      <c r="C2" s="24"/>
      <c r="D2" s="23"/>
      <c r="E2" s="23"/>
      <c r="F2" s="23"/>
      <c r="G2" s="23"/>
      <c r="H2" s="23"/>
      <c r="I2" s="23"/>
      <c r="J2" s="23"/>
      <c r="K2" s="23"/>
      <c r="L2" s="23"/>
      <c r="M2" s="25"/>
      <c r="N2" s="23"/>
      <c r="O2" s="26"/>
      <c r="P2" s="25"/>
      <c r="Q2" s="27"/>
    </row>
    <row r="3" spans="1:18" ht="29.25" customHeight="1" thickBot="1" x14ac:dyDescent="0.3">
      <c r="A3" s="28"/>
      <c r="B3" s="29"/>
      <c r="C3" s="30" t="s">
        <v>15</v>
      </c>
      <c r="D3" s="29"/>
      <c r="E3" s="29"/>
      <c r="F3" s="29"/>
      <c r="G3" s="29"/>
      <c r="H3" s="29"/>
      <c r="I3" s="29"/>
      <c r="J3" s="29"/>
      <c r="K3" s="29"/>
      <c r="L3" s="29"/>
      <c r="M3" s="31"/>
      <c r="N3" s="29"/>
      <c r="O3" s="32"/>
      <c r="P3" s="33"/>
      <c r="Q3" s="34"/>
    </row>
    <row r="4" spans="1:18" x14ac:dyDescent="0.25">
      <c r="A4" s="167" t="s">
        <v>1</v>
      </c>
      <c r="B4" s="170" t="s">
        <v>2</v>
      </c>
      <c r="C4" s="173" t="s">
        <v>3</v>
      </c>
      <c r="D4" s="174"/>
      <c r="E4" s="175"/>
      <c r="F4" s="170" t="s">
        <v>4</v>
      </c>
      <c r="G4" s="187" t="s">
        <v>0</v>
      </c>
      <c r="H4" s="187"/>
      <c r="I4" s="187"/>
      <c r="J4" s="187"/>
      <c r="K4" s="187"/>
      <c r="L4" s="187"/>
      <c r="M4" s="187"/>
      <c r="N4" s="187"/>
      <c r="O4" s="187"/>
      <c r="P4" s="187"/>
      <c r="Q4" s="188"/>
    </row>
    <row r="5" spans="1:18" x14ac:dyDescent="0.25">
      <c r="A5" s="168"/>
      <c r="B5" s="171"/>
      <c r="C5" s="176"/>
      <c r="D5" s="177"/>
      <c r="E5" s="178"/>
      <c r="F5" s="171"/>
      <c r="G5" s="182">
        <v>11049</v>
      </c>
      <c r="H5" s="183"/>
      <c r="I5" s="182">
        <v>11536</v>
      </c>
      <c r="J5" s="183"/>
      <c r="K5" s="184">
        <v>11658</v>
      </c>
      <c r="L5" s="185"/>
      <c r="M5" s="165" t="s">
        <v>69</v>
      </c>
      <c r="N5" s="194" t="s">
        <v>22</v>
      </c>
      <c r="O5" s="194" t="s">
        <v>23</v>
      </c>
      <c r="P5" s="165" t="s">
        <v>75</v>
      </c>
      <c r="Q5" s="189" t="s">
        <v>70</v>
      </c>
    </row>
    <row r="6" spans="1:18" ht="15" customHeight="1" x14ac:dyDescent="0.25">
      <c r="A6" s="168"/>
      <c r="B6" s="171"/>
      <c r="C6" s="179"/>
      <c r="D6" s="180"/>
      <c r="E6" s="181"/>
      <c r="F6" s="171"/>
      <c r="G6" s="165" t="s">
        <v>5</v>
      </c>
      <c r="H6" s="165" t="s">
        <v>6</v>
      </c>
      <c r="I6" s="165" t="s">
        <v>5</v>
      </c>
      <c r="J6" s="165" t="s">
        <v>6</v>
      </c>
      <c r="K6" s="165" t="s">
        <v>5</v>
      </c>
      <c r="L6" s="165" t="s">
        <v>6</v>
      </c>
      <c r="M6" s="186"/>
      <c r="N6" s="195"/>
      <c r="O6" s="195"/>
      <c r="P6" s="186"/>
      <c r="Q6" s="190"/>
    </row>
    <row r="7" spans="1:18" ht="15.75" thickBot="1" x14ac:dyDescent="0.3">
      <c r="A7" s="169"/>
      <c r="B7" s="172"/>
      <c r="C7" s="35">
        <v>11049</v>
      </c>
      <c r="D7" s="35">
        <v>11536</v>
      </c>
      <c r="E7" s="36">
        <v>11658</v>
      </c>
      <c r="F7" s="172"/>
      <c r="G7" s="166"/>
      <c r="H7" s="166"/>
      <c r="I7" s="166"/>
      <c r="J7" s="166"/>
      <c r="K7" s="166"/>
      <c r="L7" s="166"/>
      <c r="M7" s="166"/>
      <c r="N7" s="196"/>
      <c r="O7" s="196"/>
      <c r="P7" s="166" t="s">
        <v>68</v>
      </c>
      <c r="Q7" s="191" t="s">
        <v>68</v>
      </c>
    </row>
    <row r="8" spans="1:18" ht="153" customHeight="1" x14ac:dyDescent="0.25">
      <c r="A8" s="163" t="s">
        <v>24</v>
      </c>
      <c r="B8" s="37" t="s">
        <v>25</v>
      </c>
      <c r="C8" s="37">
        <v>1</v>
      </c>
      <c r="D8" s="37">
        <v>0</v>
      </c>
      <c r="E8" s="37">
        <v>0</v>
      </c>
      <c r="F8" s="37" t="s">
        <v>7</v>
      </c>
      <c r="G8" s="38">
        <v>1</v>
      </c>
      <c r="H8" s="39">
        <f t="shared" ref="H8:H19" si="0">G8/C8</f>
        <v>1</v>
      </c>
      <c r="I8" s="38"/>
      <c r="J8" s="38"/>
      <c r="K8" s="38"/>
      <c r="L8" s="38"/>
      <c r="M8" s="40" t="s">
        <v>76</v>
      </c>
      <c r="N8" s="41"/>
      <c r="O8" s="41"/>
      <c r="P8" s="42" t="s">
        <v>26</v>
      </c>
      <c r="Q8" s="43" t="s">
        <v>78</v>
      </c>
    </row>
    <row r="9" spans="1:18" ht="106.5" customHeight="1" x14ac:dyDescent="0.25">
      <c r="A9" s="164"/>
      <c r="B9" s="44" t="s">
        <v>151</v>
      </c>
      <c r="C9" s="44">
        <v>1</v>
      </c>
      <c r="D9" s="44">
        <v>1</v>
      </c>
      <c r="E9" s="44">
        <v>0</v>
      </c>
      <c r="F9" s="44" t="s">
        <v>8</v>
      </c>
      <c r="G9" s="45">
        <v>1</v>
      </c>
      <c r="H9" s="46">
        <f t="shared" si="0"/>
        <v>1</v>
      </c>
      <c r="I9" s="45"/>
      <c r="J9" s="46">
        <f t="shared" ref="J9:J14" si="1">I9/D9</f>
        <v>0</v>
      </c>
      <c r="K9" s="45"/>
      <c r="L9" s="45"/>
      <c r="M9" s="47" t="s">
        <v>77</v>
      </c>
      <c r="N9" s="48"/>
      <c r="O9" s="48"/>
      <c r="P9" s="49" t="s">
        <v>27</v>
      </c>
      <c r="Q9" s="50" t="s">
        <v>82</v>
      </c>
    </row>
    <row r="10" spans="1:18" ht="123" customHeight="1" x14ac:dyDescent="0.25">
      <c r="A10" s="51" t="s">
        <v>28</v>
      </c>
      <c r="B10" s="52" t="s">
        <v>29</v>
      </c>
      <c r="C10" s="44">
        <v>36</v>
      </c>
      <c r="D10" s="44">
        <v>36</v>
      </c>
      <c r="E10" s="44">
        <v>36</v>
      </c>
      <c r="F10" s="44" t="s">
        <v>30</v>
      </c>
      <c r="G10" s="45">
        <v>36</v>
      </c>
      <c r="H10" s="46">
        <f t="shared" si="0"/>
        <v>1</v>
      </c>
      <c r="I10" s="45"/>
      <c r="J10" s="46">
        <f t="shared" si="1"/>
        <v>0</v>
      </c>
      <c r="K10" s="45"/>
      <c r="L10" s="46">
        <f>K10/E10</f>
        <v>0</v>
      </c>
      <c r="M10" s="47" t="s">
        <v>79</v>
      </c>
      <c r="N10" s="48"/>
      <c r="O10" s="48"/>
      <c r="P10" s="49" t="s">
        <v>31</v>
      </c>
      <c r="Q10" s="50" t="s">
        <v>80</v>
      </c>
    </row>
    <row r="11" spans="1:18" ht="89.25" x14ac:dyDescent="0.25">
      <c r="A11" s="53" t="s">
        <v>32</v>
      </c>
      <c r="B11" s="54" t="s">
        <v>152</v>
      </c>
      <c r="C11" s="55">
        <v>1</v>
      </c>
      <c r="D11" s="55">
        <v>1</v>
      </c>
      <c r="E11" s="55">
        <v>1</v>
      </c>
      <c r="F11" s="44" t="s">
        <v>33</v>
      </c>
      <c r="G11" s="55">
        <v>1</v>
      </c>
      <c r="H11" s="46">
        <f t="shared" si="0"/>
        <v>1</v>
      </c>
      <c r="I11" s="45"/>
      <c r="J11" s="46">
        <f t="shared" si="1"/>
        <v>0</v>
      </c>
      <c r="K11" s="45"/>
      <c r="L11" s="46">
        <f t="shared" ref="L11:L18" si="2">K11/E11</f>
        <v>0</v>
      </c>
      <c r="M11" s="56" t="s">
        <v>83</v>
      </c>
      <c r="N11" s="57"/>
      <c r="O11" s="57"/>
      <c r="P11" s="49" t="s">
        <v>34</v>
      </c>
      <c r="Q11" s="58" t="s">
        <v>84</v>
      </c>
      <c r="R11" s="1" t="s">
        <v>81</v>
      </c>
    </row>
    <row r="12" spans="1:18" ht="51" x14ac:dyDescent="0.25">
      <c r="A12" s="59" t="s">
        <v>35</v>
      </c>
      <c r="B12" s="60" t="s">
        <v>36</v>
      </c>
      <c r="C12" s="44">
        <v>17</v>
      </c>
      <c r="D12" s="44">
        <v>18</v>
      </c>
      <c r="E12" s="44">
        <v>17</v>
      </c>
      <c r="F12" s="44" t="s">
        <v>33</v>
      </c>
      <c r="G12" s="45">
        <v>17</v>
      </c>
      <c r="H12" s="46">
        <v>1</v>
      </c>
      <c r="I12" s="45"/>
      <c r="J12" s="46">
        <f t="shared" si="1"/>
        <v>0</v>
      </c>
      <c r="K12" s="45"/>
      <c r="L12" s="46">
        <f t="shared" si="2"/>
        <v>0</v>
      </c>
      <c r="M12" s="56" t="s">
        <v>85</v>
      </c>
      <c r="N12" s="61"/>
      <c r="O12" s="61"/>
      <c r="P12" s="49" t="s">
        <v>37</v>
      </c>
      <c r="Q12" s="58" t="s">
        <v>86</v>
      </c>
      <c r="R12" s="1" t="s">
        <v>81</v>
      </c>
    </row>
    <row r="13" spans="1:18" ht="42.75" x14ac:dyDescent="0.25">
      <c r="A13" s="59" t="s">
        <v>39</v>
      </c>
      <c r="B13" s="54" t="s">
        <v>40</v>
      </c>
      <c r="C13" s="44">
        <v>0</v>
      </c>
      <c r="D13" s="44">
        <v>1</v>
      </c>
      <c r="E13" s="44">
        <v>0</v>
      </c>
      <c r="F13" s="44" t="s">
        <v>38</v>
      </c>
      <c r="G13" s="45">
        <v>0</v>
      </c>
      <c r="H13" s="46" t="s">
        <v>87</v>
      </c>
      <c r="I13" s="45"/>
      <c r="J13" s="46">
        <f t="shared" si="1"/>
        <v>0</v>
      </c>
      <c r="K13" s="45"/>
      <c r="L13" s="46" t="e">
        <f t="shared" si="2"/>
        <v>#DIV/0!</v>
      </c>
      <c r="M13" s="49" t="s">
        <v>88</v>
      </c>
      <c r="N13" s="61"/>
      <c r="O13" s="61"/>
      <c r="P13" s="49" t="s">
        <v>87</v>
      </c>
      <c r="Q13" s="58" t="s">
        <v>89</v>
      </c>
      <c r="R13" s="1" t="s">
        <v>81</v>
      </c>
    </row>
    <row r="14" spans="1:18" ht="312.75" customHeight="1" x14ac:dyDescent="0.25">
      <c r="A14" s="54" t="s">
        <v>41</v>
      </c>
      <c r="B14" s="54" t="s">
        <v>12</v>
      </c>
      <c r="C14" s="62">
        <v>2</v>
      </c>
      <c r="D14" s="62">
        <v>2</v>
      </c>
      <c r="E14" s="62">
        <v>2</v>
      </c>
      <c r="F14" s="54" t="s">
        <v>153</v>
      </c>
      <c r="G14" s="45">
        <v>2</v>
      </c>
      <c r="H14" s="46">
        <v>1</v>
      </c>
      <c r="I14" s="45"/>
      <c r="J14" s="46">
        <f t="shared" si="1"/>
        <v>0</v>
      </c>
      <c r="K14" s="45"/>
      <c r="L14" s="46">
        <f t="shared" si="2"/>
        <v>0</v>
      </c>
      <c r="M14" s="63" t="s">
        <v>90</v>
      </c>
      <c r="N14" s="64"/>
      <c r="O14" s="65"/>
      <c r="P14" s="66" t="s">
        <v>91</v>
      </c>
      <c r="Q14" s="58" t="s">
        <v>102</v>
      </c>
    </row>
    <row r="15" spans="1:18" ht="225" customHeight="1" x14ac:dyDescent="0.25">
      <c r="A15" s="54" t="s">
        <v>42</v>
      </c>
      <c r="B15" s="54" t="s">
        <v>43</v>
      </c>
      <c r="C15" s="62">
        <v>2</v>
      </c>
      <c r="D15" s="62">
        <v>0</v>
      </c>
      <c r="E15" s="62">
        <v>1</v>
      </c>
      <c r="F15" s="54" t="s">
        <v>153</v>
      </c>
      <c r="G15" s="44">
        <v>2</v>
      </c>
      <c r="H15" s="67">
        <f t="shared" si="0"/>
        <v>1</v>
      </c>
      <c r="I15" s="68"/>
      <c r="J15" s="68"/>
      <c r="K15" s="68"/>
      <c r="L15" s="46">
        <f t="shared" si="2"/>
        <v>0</v>
      </c>
      <c r="M15" s="69" t="s">
        <v>92</v>
      </c>
      <c r="N15" s="70"/>
      <c r="O15" s="70"/>
      <c r="P15" s="71" t="s">
        <v>93</v>
      </c>
      <c r="Q15" s="58" t="s">
        <v>103</v>
      </c>
      <c r="R15" s="1" t="s">
        <v>81</v>
      </c>
    </row>
    <row r="16" spans="1:18" ht="274.5" customHeight="1" x14ac:dyDescent="0.25">
      <c r="A16" s="54" t="s">
        <v>154</v>
      </c>
      <c r="B16" s="54" t="s">
        <v>155</v>
      </c>
      <c r="C16" s="62">
        <v>4</v>
      </c>
      <c r="D16" s="62">
        <v>4</v>
      </c>
      <c r="E16" s="62">
        <v>4</v>
      </c>
      <c r="F16" s="54" t="s">
        <v>156</v>
      </c>
      <c r="G16" s="45">
        <v>4</v>
      </c>
      <c r="H16" s="46">
        <f t="shared" si="0"/>
        <v>1</v>
      </c>
      <c r="I16" s="45"/>
      <c r="J16" s="46">
        <f>I16/D16</f>
        <v>0</v>
      </c>
      <c r="K16" s="45"/>
      <c r="L16" s="46">
        <f t="shared" si="2"/>
        <v>0</v>
      </c>
      <c r="M16" s="72" t="s">
        <v>94</v>
      </c>
      <c r="N16" s="73"/>
      <c r="O16" s="73"/>
      <c r="P16" s="71" t="s">
        <v>95</v>
      </c>
      <c r="Q16" s="58" t="s">
        <v>104</v>
      </c>
      <c r="R16" s="1" t="s">
        <v>81</v>
      </c>
    </row>
    <row r="17" spans="1:18" ht="102" x14ac:dyDescent="0.25">
      <c r="A17" s="54" t="s">
        <v>157</v>
      </c>
      <c r="B17" s="54" t="s">
        <v>44</v>
      </c>
      <c r="C17" s="62">
        <v>1</v>
      </c>
      <c r="D17" s="62">
        <v>1</v>
      </c>
      <c r="E17" s="62">
        <v>0</v>
      </c>
      <c r="F17" s="54" t="s">
        <v>158</v>
      </c>
      <c r="G17" s="45">
        <v>1</v>
      </c>
      <c r="H17" s="46">
        <v>1</v>
      </c>
      <c r="I17" s="45"/>
      <c r="J17" s="45"/>
      <c r="K17" s="45"/>
      <c r="L17" s="46" t="e">
        <f t="shared" si="2"/>
        <v>#DIV/0!</v>
      </c>
      <c r="M17" s="74" t="s">
        <v>96</v>
      </c>
      <c r="N17" s="75"/>
      <c r="O17" s="73"/>
      <c r="P17" s="76" t="s">
        <v>97</v>
      </c>
      <c r="Q17" s="58" t="s">
        <v>106</v>
      </c>
      <c r="R17" s="1" t="s">
        <v>81</v>
      </c>
    </row>
    <row r="18" spans="1:18" ht="96" customHeight="1" x14ac:dyDescent="0.25">
      <c r="A18" s="54" t="s">
        <v>159</v>
      </c>
      <c r="B18" s="54" t="s">
        <v>45</v>
      </c>
      <c r="C18" s="62">
        <v>2</v>
      </c>
      <c r="D18" s="62">
        <v>0</v>
      </c>
      <c r="E18" s="62">
        <v>1</v>
      </c>
      <c r="F18" s="54" t="s">
        <v>158</v>
      </c>
      <c r="G18" s="44">
        <v>2</v>
      </c>
      <c r="H18" s="46">
        <f t="shared" si="0"/>
        <v>1</v>
      </c>
      <c r="I18" s="45"/>
      <c r="J18" s="46" t="e">
        <f>I18/D18</f>
        <v>#DIV/0!</v>
      </c>
      <c r="K18" s="45"/>
      <c r="L18" s="46">
        <f t="shared" si="2"/>
        <v>0</v>
      </c>
      <c r="M18" s="74" t="s">
        <v>98</v>
      </c>
      <c r="N18" s="75"/>
      <c r="O18" s="73"/>
      <c r="P18" s="76" t="s">
        <v>99</v>
      </c>
      <c r="Q18" s="58" t="s">
        <v>107</v>
      </c>
      <c r="R18" s="1" t="s">
        <v>81</v>
      </c>
    </row>
    <row r="19" spans="1:18" ht="99.75" customHeight="1" thickBot="1" x14ac:dyDescent="0.3">
      <c r="A19" s="54" t="s">
        <v>160</v>
      </c>
      <c r="B19" s="54" t="s">
        <v>161</v>
      </c>
      <c r="C19" s="77">
        <v>1</v>
      </c>
      <c r="D19" s="77">
        <v>1</v>
      </c>
      <c r="E19" s="77">
        <v>1</v>
      </c>
      <c r="F19" s="54" t="s">
        <v>162</v>
      </c>
      <c r="G19" s="78">
        <v>1</v>
      </c>
      <c r="H19" s="46">
        <f t="shared" si="0"/>
        <v>1</v>
      </c>
      <c r="I19" s="79"/>
      <c r="J19" s="46">
        <f>I19/D19</f>
        <v>0</v>
      </c>
      <c r="K19" s="79"/>
      <c r="L19" s="45"/>
      <c r="M19" s="80" t="s">
        <v>100</v>
      </c>
      <c r="N19" s="71"/>
      <c r="O19" s="71"/>
      <c r="P19" s="76" t="s">
        <v>101</v>
      </c>
      <c r="Q19" s="58" t="s">
        <v>108</v>
      </c>
      <c r="R19" s="1" t="s">
        <v>109</v>
      </c>
    </row>
    <row r="20" spans="1:18" x14ac:dyDescent="0.25">
      <c r="A20" s="81"/>
      <c r="B20" s="81"/>
      <c r="C20" s="81"/>
      <c r="D20" s="81"/>
      <c r="E20" s="81"/>
      <c r="F20" s="81"/>
      <c r="G20" s="81"/>
      <c r="H20" s="81"/>
      <c r="I20" s="81"/>
      <c r="J20" s="81"/>
      <c r="K20" s="81"/>
      <c r="L20" s="81"/>
      <c r="M20" s="81"/>
      <c r="N20" s="81"/>
      <c r="O20" s="81"/>
      <c r="P20" s="81"/>
      <c r="Q20" s="81"/>
    </row>
    <row r="21" spans="1:18" ht="31.5" customHeight="1" x14ac:dyDescent="0.25">
      <c r="A21" s="81"/>
      <c r="B21" s="81"/>
      <c r="C21" s="81"/>
      <c r="D21" s="81"/>
      <c r="E21" s="81"/>
      <c r="F21" s="192" t="s">
        <v>17</v>
      </c>
      <c r="G21" s="193"/>
      <c r="H21" s="82">
        <f>+AVERAGE(H8:H19)</f>
        <v>1</v>
      </c>
      <c r="I21" s="81"/>
      <c r="J21" s="81"/>
      <c r="K21" s="81"/>
      <c r="L21" s="81"/>
      <c r="M21" s="81"/>
      <c r="N21" s="81"/>
      <c r="O21" s="81"/>
      <c r="P21" s="81"/>
      <c r="Q21" s="81"/>
    </row>
    <row r="35" spans="9:10" x14ac:dyDescent="0.25">
      <c r="I35" s="4"/>
      <c r="J35" s="5">
        <f>+AVERAGE(J8:J9)</f>
        <v>0</v>
      </c>
    </row>
  </sheetData>
  <mergeCells count="21">
    <mergeCell ref="K5:L5"/>
    <mergeCell ref="M5:M7"/>
    <mergeCell ref="G4:Q4"/>
    <mergeCell ref="Q5:Q7"/>
    <mergeCell ref="F21:G21"/>
    <mergeCell ref="N5:N7"/>
    <mergeCell ref="K6:K7"/>
    <mergeCell ref="L6:L7"/>
    <mergeCell ref="O5:O7"/>
    <mergeCell ref="P5:P7"/>
    <mergeCell ref="A8:A9"/>
    <mergeCell ref="G6:G7"/>
    <mergeCell ref="H6:H7"/>
    <mergeCell ref="I6:I7"/>
    <mergeCell ref="J6:J7"/>
    <mergeCell ref="A4:A7"/>
    <mergeCell ref="B4:B7"/>
    <mergeCell ref="C4:E6"/>
    <mergeCell ref="F4:F7"/>
    <mergeCell ref="G5:H5"/>
    <mergeCell ref="I5:J5"/>
  </mergeCells>
  <conditionalFormatting sqref="J11">
    <cfRule type="cellIs" dxfId="143" priority="1" stopIfTrue="1" operator="greaterThan">
      <formula>0.66</formula>
    </cfRule>
    <cfRule type="cellIs" dxfId="142" priority="2" stopIfTrue="1" operator="between">
      <formula>0.34</formula>
      <formula>0.66</formula>
    </cfRule>
    <cfRule type="cellIs" dxfId="141" priority="3" stopIfTrue="1" operator="between">
      <formula>0</formula>
      <formula>0.33</formula>
    </cfRule>
  </conditionalFormatting>
  <conditionalFormatting sqref="L11:L13 L15:L17">
    <cfRule type="cellIs" dxfId="140" priority="46" stopIfTrue="1" operator="greaterThan">
      <formula>0.66</formula>
    </cfRule>
    <cfRule type="cellIs" dxfId="139" priority="47" stopIfTrue="1" operator="between">
      <formula>0.34</formula>
      <formula>0.66</formula>
    </cfRule>
    <cfRule type="cellIs" dxfId="138" priority="48" stopIfTrue="1" operator="between">
      <formula>0</formula>
      <formula>0.33</formula>
    </cfRule>
  </conditionalFormatting>
  <conditionalFormatting sqref="H8:H9 H14 H16:H18">
    <cfRule type="cellIs" dxfId="137" priority="43" stopIfTrue="1" operator="greaterThan">
      <formula>0.66</formula>
    </cfRule>
    <cfRule type="cellIs" dxfId="136" priority="44" stopIfTrue="1" operator="between">
      <formula>0.34</formula>
      <formula>0.66</formula>
    </cfRule>
    <cfRule type="cellIs" dxfId="135" priority="45" stopIfTrue="1" operator="between">
      <formula>0</formula>
      <formula>0.33</formula>
    </cfRule>
  </conditionalFormatting>
  <conditionalFormatting sqref="J9:J10 J12 J16 J19">
    <cfRule type="cellIs" dxfId="134" priority="40" stopIfTrue="1" operator="greaterThan">
      <formula>0.66</formula>
    </cfRule>
    <cfRule type="cellIs" dxfId="133" priority="41" stopIfTrue="1" operator="between">
      <formula>0.34</formula>
      <formula>0.66</formula>
    </cfRule>
    <cfRule type="cellIs" dxfId="132" priority="42" stopIfTrue="1" operator="between">
      <formula>0</formula>
      <formula>0.33</formula>
    </cfRule>
  </conditionalFormatting>
  <conditionalFormatting sqref="H15">
    <cfRule type="cellIs" dxfId="131" priority="37" stopIfTrue="1" operator="greaterThan">
      <formula>0.66</formula>
    </cfRule>
    <cfRule type="cellIs" dxfId="130" priority="38" stopIfTrue="1" operator="between">
      <formula>0.34</formula>
      <formula>0.66</formula>
    </cfRule>
    <cfRule type="cellIs" dxfId="129" priority="39" stopIfTrue="1" operator="between">
      <formula>0</formula>
      <formula>0.33</formula>
    </cfRule>
  </conditionalFormatting>
  <conditionalFormatting sqref="H10">
    <cfRule type="cellIs" dxfId="128" priority="34" stopIfTrue="1" operator="greaterThan">
      <formula>0.66</formula>
    </cfRule>
    <cfRule type="cellIs" dxfId="127" priority="35" stopIfTrue="1" operator="between">
      <formula>0.34</formula>
      <formula>0.66</formula>
    </cfRule>
    <cfRule type="cellIs" dxfId="126" priority="36" stopIfTrue="1" operator="between">
      <formula>0</formula>
      <formula>0.33</formula>
    </cfRule>
  </conditionalFormatting>
  <conditionalFormatting sqref="L10">
    <cfRule type="cellIs" dxfId="125" priority="31" stopIfTrue="1" operator="greaterThan">
      <formula>0.66</formula>
    </cfRule>
    <cfRule type="cellIs" dxfId="124" priority="32" stopIfTrue="1" operator="between">
      <formula>0.34</formula>
      <formula>0.66</formula>
    </cfRule>
    <cfRule type="cellIs" dxfId="123" priority="33" stopIfTrue="1" operator="between">
      <formula>0</formula>
      <formula>0.33</formula>
    </cfRule>
  </conditionalFormatting>
  <conditionalFormatting sqref="H11">
    <cfRule type="cellIs" dxfId="122" priority="28" stopIfTrue="1" operator="greaterThan">
      <formula>0.66</formula>
    </cfRule>
    <cfRule type="cellIs" dxfId="121" priority="29" stopIfTrue="1" operator="between">
      <formula>0.34</formula>
      <formula>0.66</formula>
    </cfRule>
    <cfRule type="cellIs" dxfId="120" priority="30" stopIfTrue="1" operator="between">
      <formula>0</formula>
      <formula>0.33</formula>
    </cfRule>
  </conditionalFormatting>
  <conditionalFormatting sqref="H12">
    <cfRule type="cellIs" dxfId="119" priority="25" stopIfTrue="1" operator="greaterThan">
      <formula>0.66</formula>
    </cfRule>
    <cfRule type="cellIs" dxfId="118" priority="26" stopIfTrue="1" operator="between">
      <formula>0.34</formula>
      <formula>0.66</formula>
    </cfRule>
    <cfRule type="cellIs" dxfId="117" priority="27" stopIfTrue="1" operator="between">
      <formula>0</formula>
      <formula>0.33</formula>
    </cfRule>
  </conditionalFormatting>
  <conditionalFormatting sqref="H13">
    <cfRule type="cellIs" dxfId="116" priority="22" stopIfTrue="1" operator="greaterThan">
      <formula>0.66</formula>
    </cfRule>
    <cfRule type="cellIs" dxfId="115" priority="23" stopIfTrue="1" operator="between">
      <formula>0.34</formula>
      <formula>0.66</formula>
    </cfRule>
    <cfRule type="cellIs" dxfId="114" priority="24" stopIfTrue="1" operator="between">
      <formula>0</formula>
      <formula>0.33</formula>
    </cfRule>
  </conditionalFormatting>
  <conditionalFormatting sqref="J13">
    <cfRule type="cellIs" dxfId="113" priority="19" stopIfTrue="1" operator="greaterThan">
      <formula>0.66</formula>
    </cfRule>
    <cfRule type="cellIs" dxfId="112" priority="20" stopIfTrue="1" operator="between">
      <formula>0.34</formula>
      <formula>0.66</formula>
    </cfRule>
    <cfRule type="cellIs" dxfId="111" priority="21" stopIfTrue="1" operator="between">
      <formula>0</formula>
      <formula>0.33</formula>
    </cfRule>
  </conditionalFormatting>
  <conditionalFormatting sqref="J14">
    <cfRule type="cellIs" dxfId="110" priority="16" stopIfTrue="1" operator="greaterThan">
      <formula>0.66</formula>
    </cfRule>
    <cfRule type="cellIs" dxfId="109" priority="17" stopIfTrue="1" operator="between">
      <formula>0.34</formula>
      <formula>0.66</formula>
    </cfRule>
    <cfRule type="cellIs" dxfId="108" priority="18" stopIfTrue="1" operator="between">
      <formula>0</formula>
      <formula>0.33</formula>
    </cfRule>
  </conditionalFormatting>
  <conditionalFormatting sqref="L14">
    <cfRule type="cellIs" dxfId="107" priority="13" stopIfTrue="1" operator="greaterThan">
      <formula>0.66</formula>
    </cfRule>
    <cfRule type="cellIs" dxfId="106" priority="14" stopIfTrue="1" operator="between">
      <formula>0.34</formula>
      <formula>0.66</formula>
    </cfRule>
    <cfRule type="cellIs" dxfId="105" priority="15" stopIfTrue="1" operator="between">
      <formula>0</formula>
      <formula>0.33</formula>
    </cfRule>
  </conditionalFormatting>
  <conditionalFormatting sqref="L18">
    <cfRule type="cellIs" dxfId="104" priority="10" stopIfTrue="1" operator="greaterThan">
      <formula>0.66</formula>
    </cfRule>
    <cfRule type="cellIs" dxfId="103" priority="11" stopIfTrue="1" operator="between">
      <formula>0.34</formula>
      <formula>0.66</formula>
    </cfRule>
    <cfRule type="cellIs" dxfId="102" priority="12" stopIfTrue="1" operator="between">
      <formula>0</formula>
      <formula>0.33</formula>
    </cfRule>
  </conditionalFormatting>
  <conditionalFormatting sqref="J18">
    <cfRule type="cellIs" dxfId="101" priority="7" stopIfTrue="1" operator="greaterThan">
      <formula>0.66</formula>
    </cfRule>
    <cfRule type="cellIs" dxfId="100" priority="8" stopIfTrue="1" operator="between">
      <formula>0.34</formula>
      <formula>0.66</formula>
    </cfRule>
    <cfRule type="cellIs" dxfId="99" priority="9" stopIfTrue="1" operator="between">
      <formula>0</formula>
      <formula>0.33</formula>
    </cfRule>
  </conditionalFormatting>
  <conditionalFormatting sqref="H19">
    <cfRule type="cellIs" dxfId="98" priority="4" stopIfTrue="1" operator="greaterThan">
      <formula>0.66</formula>
    </cfRule>
    <cfRule type="cellIs" dxfId="97" priority="5" stopIfTrue="1" operator="between">
      <formula>0.34</formula>
      <formula>0.66</formula>
    </cfRule>
    <cfRule type="cellIs" dxfId="96" priority="6" stopIfTrue="1" operator="between">
      <formula>0</formula>
      <formula>0.33</formula>
    </cfRule>
  </conditionalFormatting>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11"/>
  <sheetViews>
    <sheetView zoomScale="90" zoomScaleNormal="90" workbookViewId="0">
      <pane xSplit="1" ySplit="7" topLeftCell="B8" activePane="bottomRight" state="frozen"/>
      <selection pane="topRight" activeCell="B1" sqref="B1"/>
      <selection pane="bottomLeft" activeCell="A8" sqref="A8"/>
      <selection pane="bottomRight" activeCell="R9" sqref="R9"/>
    </sheetView>
  </sheetViews>
  <sheetFormatPr baseColWidth="10" defaultRowHeight="15" x14ac:dyDescent="0.25"/>
  <cols>
    <col min="1" max="1" width="29.5703125" style="1" bestFit="1" customWidth="1"/>
    <col min="2" max="2" width="36" style="1" customWidth="1"/>
    <col min="3" max="3" width="8.42578125" style="1" customWidth="1"/>
    <col min="4" max="4" width="8.140625" style="1" customWidth="1"/>
    <col min="5" max="5" width="9.7109375" style="1" customWidth="1"/>
    <col min="6" max="6" width="29.140625" style="1" bestFit="1" customWidth="1"/>
    <col min="7" max="7" width="10.28515625" style="1" customWidth="1"/>
    <col min="8" max="8" width="11.42578125" style="1" customWidth="1"/>
    <col min="9" max="12" width="8.7109375" style="1" hidden="1" customWidth="1"/>
    <col min="13" max="13" width="71.85546875" style="1" customWidth="1"/>
    <col min="14" max="14" width="67.28515625" style="1" hidden="1" customWidth="1"/>
    <col min="15" max="15" width="48.7109375" style="1" hidden="1" customWidth="1"/>
    <col min="16" max="16" width="15.140625" style="1" customWidth="1"/>
    <col min="17" max="17" width="33.7109375" style="1" bestFit="1" customWidth="1"/>
    <col min="18" max="16384" width="11.42578125" style="1"/>
  </cols>
  <sheetData>
    <row r="1" spans="1:17" ht="24.75" customHeight="1" x14ac:dyDescent="0.25">
      <c r="A1" s="15"/>
      <c r="B1" s="16"/>
      <c r="C1" s="17" t="s">
        <v>105</v>
      </c>
      <c r="D1" s="16"/>
      <c r="E1" s="16"/>
      <c r="F1" s="16"/>
      <c r="G1" s="16"/>
      <c r="H1" s="16"/>
      <c r="I1" s="16"/>
      <c r="J1" s="16"/>
      <c r="K1" s="16"/>
      <c r="L1" s="16"/>
      <c r="M1" s="18"/>
      <c r="N1" s="16"/>
      <c r="O1" s="19"/>
      <c r="P1" s="20"/>
      <c r="Q1" s="21"/>
    </row>
    <row r="2" spans="1:17" x14ac:dyDescent="0.25">
      <c r="A2" s="22"/>
      <c r="B2" s="23"/>
      <c r="C2" s="24"/>
      <c r="D2" s="23"/>
      <c r="E2" s="23"/>
      <c r="F2" s="23"/>
      <c r="G2" s="23"/>
      <c r="H2" s="23"/>
      <c r="I2" s="23"/>
      <c r="J2" s="23"/>
      <c r="K2" s="23"/>
      <c r="L2" s="23"/>
      <c r="M2" s="25"/>
      <c r="N2" s="23"/>
      <c r="O2" s="26"/>
      <c r="P2" s="25"/>
      <c r="Q2" s="27"/>
    </row>
    <row r="3" spans="1:17" ht="31.5" customHeight="1" thickBot="1" x14ac:dyDescent="0.3">
      <c r="A3" s="28"/>
      <c r="B3" s="29"/>
      <c r="C3" s="30" t="s">
        <v>16</v>
      </c>
      <c r="D3" s="29"/>
      <c r="E3" s="29"/>
      <c r="F3" s="29"/>
      <c r="G3" s="29"/>
      <c r="H3" s="29"/>
      <c r="I3" s="29"/>
      <c r="J3" s="29"/>
      <c r="K3" s="29"/>
      <c r="L3" s="29"/>
      <c r="M3" s="31"/>
      <c r="N3" s="29"/>
      <c r="O3" s="32"/>
      <c r="P3" s="33"/>
      <c r="Q3" s="34"/>
    </row>
    <row r="4" spans="1:17" ht="15" customHeight="1" x14ac:dyDescent="0.25">
      <c r="A4" s="167" t="s">
        <v>1</v>
      </c>
      <c r="B4" s="170" t="s">
        <v>2</v>
      </c>
      <c r="C4" s="173" t="s">
        <v>3</v>
      </c>
      <c r="D4" s="174"/>
      <c r="E4" s="175"/>
      <c r="F4" s="170" t="s">
        <v>4</v>
      </c>
      <c r="G4" s="198" t="s">
        <v>0</v>
      </c>
      <c r="H4" s="199"/>
      <c r="I4" s="199"/>
      <c r="J4" s="199"/>
      <c r="K4" s="199"/>
      <c r="L4" s="199"/>
      <c r="M4" s="199"/>
      <c r="N4" s="199"/>
      <c r="O4" s="199"/>
      <c r="P4" s="199"/>
      <c r="Q4" s="200"/>
    </row>
    <row r="5" spans="1:17" ht="15" customHeight="1" x14ac:dyDescent="0.25">
      <c r="A5" s="168"/>
      <c r="B5" s="171"/>
      <c r="C5" s="176"/>
      <c r="D5" s="177"/>
      <c r="E5" s="178"/>
      <c r="F5" s="171"/>
      <c r="G5" s="184">
        <v>11049</v>
      </c>
      <c r="H5" s="201"/>
      <c r="I5" s="184">
        <v>11536</v>
      </c>
      <c r="J5" s="201"/>
      <c r="K5" s="184">
        <v>11658</v>
      </c>
      <c r="L5" s="201"/>
      <c r="M5" s="165" t="s">
        <v>69</v>
      </c>
      <c r="N5" s="165" t="s">
        <v>22</v>
      </c>
      <c r="O5" s="165" t="s">
        <v>23</v>
      </c>
      <c r="P5" s="165" t="s">
        <v>75</v>
      </c>
      <c r="Q5" s="189" t="s">
        <v>70</v>
      </c>
    </row>
    <row r="6" spans="1:17" ht="15" customHeight="1" x14ac:dyDescent="0.25">
      <c r="A6" s="168"/>
      <c r="B6" s="171"/>
      <c r="C6" s="179"/>
      <c r="D6" s="180"/>
      <c r="E6" s="181"/>
      <c r="F6" s="171"/>
      <c r="G6" s="165" t="s">
        <v>5</v>
      </c>
      <c r="H6" s="165" t="s">
        <v>6</v>
      </c>
      <c r="I6" s="165" t="s">
        <v>5</v>
      </c>
      <c r="J6" s="165" t="s">
        <v>6</v>
      </c>
      <c r="K6" s="165" t="s">
        <v>5</v>
      </c>
      <c r="L6" s="165" t="s">
        <v>6</v>
      </c>
      <c r="M6" s="186"/>
      <c r="N6" s="186"/>
      <c r="O6" s="186"/>
      <c r="P6" s="186"/>
      <c r="Q6" s="190"/>
    </row>
    <row r="7" spans="1:17" ht="21" customHeight="1" thickBot="1" x14ac:dyDescent="0.3">
      <c r="A7" s="169"/>
      <c r="B7" s="172"/>
      <c r="C7" s="35">
        <v>11049</v>
      </c>
      <c r="D7" s="35">
        <v>11536</v>
      </c>
      <c r="E7" s="36">
        <v>11658</v>
      </c>
      <c r="F7" s="172"/>
      <c r="G7" s="166"/>
      <c r="H7" s="166"/>
      <c r="I7" s="166"/>
      <c r="J7" s="166"/>
      <c r="K7" s="166"/>
      <c r="L7" s="166"/>
      <c r="M7" s="166"/>
      <c r="N7" s="166"/>
      <c r="O7" s="166"/>
      <c r="P7" s="166" t="s">
        <v>68</v>
      </c>
      <c r="Q7" s="191" t="s">
        <v>68</v>
      </c>
    </row>
    <row r="8" spans="1:17" ht="84" customHeight="1" x14ac:dyDescent="0.25">
      <c r="A8" s="163" t="s">
        <v>46</v>
      </c>
      <c r="B8" s="83" t="s">
        <v>47</v>
      </c>
      <c r="C8" s="37">
        <v>1</v>
      </c>
      <c r="D8" s="37">
        <v>0</v>
      </c>
      <c r="E8" s="37">
        <v>1</v>
      </c>
      <c r="F8" s="84" t="s">
        <v>9</v>
      </c>
      <c r="G8" s="85">
        <v>1</v>
      </c>
      <c r="H8" s="46">
        <f t="shared" ref="H8" si="0">G8/C8</f>
        <v>1</v>
      </c>
      <c r="I8" s="86"/>
      <c r="J8" s="87"/>
      <c r="K8" s="88"/>
      <c r="L8" s="89">
        <f t="shared" ref="L8:L9" si="1">K8/E8</f>
        <v>0</v>
      </c>
      <c r="M8" s="90" t="s">
        <v>110</v>
      </c>
      <c r="N8" s="61"/>
      <c r="O8" s="61"/>
      <c r="P8" s="76" t="s">
        <v>111</v>
      </c>
      <c r="Q8" s="58" t="s">
        <v>113</v>
      </c>
    </row>
    <row r="9" spans="1:17" ht="35.25" customHeight="1" thickBot="1" x14ac:dyDescent="0.3">
      <c r="A9" s="197"/>
      <c r="B9" s="91" t="s">
        <v>48</v>
      </c>
      <c r="C9" s="92">
        <v>0</v>
      </c>
      <c r="D9" s="92">
        <v>0</v>
      </c>
      <c r="E9" s="92">
        <v>2</v>
      </c>
      <c r="F9" s="93" t="s">
        <v>9</v>
      </c>
      <c r="G9" s="45">
        <v>0</v>
      </c>
      <c r="H9" s="46" t="s">
        <v>87</v>
      </c>
      <c r="I9" s="94"/>
      <c r="J9" s="95" t="e">
        <f t="shared" ref="J9" si="2">I9/D9</f>
        <v>#DIV/0!</v>
      </c>
      <c r="K9" s="96"/>
      <c r="L9" s="95">
        <f t="shared" si="1"/>
        <v>0</v>
      </c>
      <c r="M9" s="97" t="s">
        <v>88</v>
      </c>
      <c r="N9" s="98"/>
      <c r="O9" s="99"/>
      <c r="P9" s="100" t="s">
        <v>49</v>
      </c>
      <c r="Q9" s="101" t="s">
        <v>112</v>
      </c>
    </row>
    <row r="10" spans="1:17" x14ac:dyDescent="0.25">
      <c r="A10" s="81"/>
      <c r="B10" s="81"/>
      <c r="C10" s="81"/>
      <c r="D10" s="81"/>
      <c r="E10" s="81"/>
      <c r="F10" s="81"/>
      <c r="G10" s="81"/>
      <c r="H10" s="81"/>
      <c r="I10" s="81"/>
      <c r="J10" s="81"/>
      <c r="K10" s="81"/>
      <c r="L10" s="81"/>
      <c r="M10" s="81"/>
      <c r="N10" s="81"/>
      <c r="O10" s="81"/>
      <c r="P10" s="81"/>
      <c r="Q10" s="81"/>
    </row>
    <row r="11" spans="1:17" x14ac:dyDescent="0.25">
      <c r="A11" s="81"/>
      <c r="B11" s="81"/>
      <c r="C11" s="81"/>
      <c r="D11" s="81"/>
      <c r="E11" s="81"/>
      <c r="F11" s="192" t="s">
        <v>17</v>
      </c>
      <c r="G11" s="193"/>
      <c r="H11" s="82">
        <f>+AVERAGE(H8:H9)</f>
        <v>1</v>
      </c>
      <c r="I11" s="102"/>
      <c r="J11" s="103" t="e">
        <f>+AVERAGE(J8:J9)</f>
        <v>#DIV/0!</v>
      </c>
      <c r="K11" s="81"/>
      <c r="L11" s="81"/>
      <c r="M11" s="81"/>
      <c r="N11" s="81"/>
      <c r="O11" s="81"/>
      <c r="P11" s="81"/>
      <c r="Q11" s="81"/>
    </row>
  </sheetData>
  <mergeCells count="21">
    <mergeCell ref="F11:G11"/>
    <mergeCell ref="G5:H5"/>
    <mergeCell ref="I5:J5"/>
    <mergeCell ref="K5:L5"/>
    <mergeCell ref="N5:N7"/>
    <mergeCell ref="M5:M7"/>
    <mergeCell ref="G6:G7"/>
    <mergeCell ref="H6:H7"/>
    <mergeCell ref="I6:I7"/>
    <mergeCell ref="K6:K7"/>
    <mergeCell ref="L6:L7"/>
    <mergeCell ref="J6:J7"/>
    <mergeCell ref="Q5:Q7"/>
    <mergeCell ref="A8:A9"/>
    <mergeCell ref="A4:A7"/>
    <mergeCell ref="B4:B7"/>
    <mergeCell ref="C4:E6"/>
    <mergeCell ref="F4:F7"/>
    <mergeCell ref="O5:O7"/>
    <mergeCell ref="P5:P7"/>
    <mergeCell ref="G4:Q4"/>
  </mergeCells>
  <conditionalFormatting sqref="L8:L9">
    <cfRule type="cellIs" dxfId="95" priority="13" stopIfTrue="1" operator="greaterThan">
      <formula>0.66</formula>
    </cfRule>
    <cfRule type="cellIs" dxfId="94" priority="14" stopIfTrue="1" operator="between">
      <formula>0.34</formula>
      <formula>0.66</formula>
    </cfRule>
    <cfRule type="cellIs" dxfId="93" priority="15" stopIfTrue="1" operator="between">
      <formula>0</formula>
      <formula>0.33</formula>
    </cfRule>
  </conditionalFormatting>
  <conditionalFormatting sqref="H8">
    <cfRule type="cellIs" dxfId="92" priority="10" stopIfTrue="1" operator="greaterThan">
      <formula>0.66</formula>
    </cfRule>
    <cfRule type="cellIs" dxfId="91" priority="11" stopIfTrue="1" operator="between">
      <formula>0.34</formula>
      <formula>0.66</formula>
    </cfRule>
    <cfRule type="cellIs" dxfId="90" priority="12" stopIfTrue="1" operator="between">
      <formula>0</formula>
      <formula>0.33</formula>
    </cfRule>
  </conditionalFormatting>
  <conditionalFormatting sqref="J9">
    <cfRule type="cellIs" dxfId="89" priority="7" stopIfTrue="1" operator="greaterThan">
      <formula>0.66</formula>
    </cfRule>
    <cfRule type="cellIs" dxfId="88" priority="8" stopIfTrue="1" operator="between">
      <formula>0.34</formula>
      <formula>0.66</formula>
    </cfRule>
    <cfRule type="cellIs" dxfId="87" priority="9" stopIfTrue="1" operator="between">
      <formula>0</formula>
      <formula>0.33</formula>
    </cfRule>
  </conditionalFormatting>
  <conditionalFormatting sqref="H9">
    <cfRule type="cellIs" dxfId="86" priority="1" stopIfTrue="1" operator="greaterThan">
      <formula>0.66</formula>
    </cfRule>
    <cfRule type="cellIs" dxfId="85" priority="2" stopIfTrue="1" operator="between">
      <formula>0.34</formula>
      <formula>0.66</formula>
    </cfRule>
    <cfRule type="cellIs" dxfId="84" priority="3" stopIfTrue="1" operator="between">
      <formula>0</formula>
      <formula>0.33</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Q26"/>
  <sheetViews>
    <sheetView zoomScale="90" zoomScaleNormal="90" workbookViewId="0">
      <pane xSplit="1" ySplit="7" topLeftCell="B11" activePane="bottomRight" state="frozen"/>
      <selection pane="topRight" activeCell="B1" sqref="B1"/>
      <selection pane="bottomLeft" activeCell="A8" sqref="A8"/>
      <selection pane="bottomRight" activeCell="R12" sqref="R12"/>
    </sheetView>
  </sheetViews>
  <sheetFormatPr baseColWidth="10" defaultRowHeight="15" x14ac:dyDescent="0.25"/>
  <cols>
    <col min="1" max="1" width="33" style="1" customWidth="1"/>
    <col min="2" max="2" width="30.5703125" style="1" customWidth="1"/>
    <col min="3" max="3" width="8.42578125" style="1" customWidth="1"/>
    <col min="4" max="4" width="8.140625" style="1" customWidth="1"/>
    <col min="5" max="5" width="9.28515625" style="1" customWidth="1"/>
    <col min="6" max="6" width="16.85546875" style="1" customWidth="1"/>
    <col min="7" max="7" width="10.42578125" style="1" customWidth="1"/>
    <col min="8" max="8" width="9.85546875" style="1" customWidth="1"/>
    <col min="9" max="10" width="8.7109375" style="1" hidden="1" customWidth="1"/>
    <col min="11" max="12" width="8.7109375" hidden="1" customWidth="1"/>
    <col min="13" max="13" width="83.5703125" style="1" customWidth="1"/>
    <col min="14" max="14" width="74" style="1" hidden="1" customWidth="1"/>
    <col min="15" max="15" width="46" style="1" hidden="1" customWidth="1"/>
    <col min="16" max="16" width="15.5703125" style="1" customWidth="1"/>
    <col min="17" max="17" width="40.28515625" style="1" customWidth="1"/>
    <col min="18" max="18" width="20.42578125" style="1" customWidth="1"/>
    <col min="19" max="16384" width="11.42578125" style="1"/>
  </cols>
  <sheetData>
    <row r="1" spans="1:17" ht="24" customHeight="1" x14ac:dyDescent="0.25">
      <c r="A1" s="15"/>
      <c r="B1" s="16"/>
      <c r="C1" s="17" t="s">
        <v>105</v>
      </c>
      <c r="D1" s="16"/>
      <c r="E1" s="16"/>
      <c r="F1" s="16"/>
      <c r="G1" s="16"/>
      <c r="H1" s="16"/>
      <c r="I1" s="16"/>
      <c r="J1" s="16"/>
      <c r="K1" s="16"/>
      <c r="L1" s="16"/>
      <c r="M1" s="18"/>
      <c r="N1" s="16"/>
      <c r="O1" s="19"/>
      <c r="P1" s="20"/>
      <c r="Q1" s="21"/>
    </row>
    <row r="2" spans="1:17" x14ac:dyDescent="0.25">
      <c r="A2" s="22"/>
      <c r="B2" s="23"/>
      <c r="C2" s="24"/>
      <c r="D2" s="23"/>
      <c r="E2" s="23"/>
      <c r="F2" s="23"/>
      <c r="G2" s="23"/>
      <c r="H2" s="23"/>
      <c r="I2" s="23"/>
      <c r="J2" s="23"/>
      <c r="K2" s="23"/>
      <c r="L2" s="23"/>
      <c r="M2" s="25"/>
      <c r="N2" s="23"/>
      <c r="O2" s="26"/>
      <c r="P2" s="25"/>
      <c r="Q2" s="27"/>
    </row>
    <row r="3" spans="1:17" ht="50.25" customHeight="1" thickBot="1" x14ac:dyDescent="0.3">
      <c r="A3" s="28"/>
      <c r="B3" s="29"/>
      <c r="C3" s="30" t="s">
        <v>71</v>
      </c>
      <c r="D3" s="29"/>
      <c r="E3" s="29"/>
      <c r="F3" s="29"/>
      <c r="G3" s="29"/>
      <c r="H3" s="29"/>
      <c r="I3" s="29"/>
      <c r="J3" s="29"/>
      <c r="K3" s="29"/>
      <c r="L3" s="29"/>
      <c r="M3" s="31"/>
      <c r="N3" s="29"/>
      <c r="O3" s="32"/>
      <c r="P3" s="33"/>
      <c r="Q3" s="34"/>
    </row>
    <row r="4" spans="1:17" ht="15" customHeight="1" x14ac:dyDescent="0.25">
      <c r="A4" s="167" t="s">
        <v>1</v>
      </c>
      <c r="B4" s="170" t="s">
        <v>2</v>
      </c>
      <c r="C4" s="173" t="s">
        <v>3</v>
      </c>
      <c r="D4" s="174"/>
      <c r="E4" s="175"/>
      <c r="F4" s="170" t="s">
        <v>4</v>
      </c>
      <c r="G4" s="187" t="s">
        <v>0</v>
      </c>
      <c r="H4" s="187"/>
      <c r="I4" s="187"/>
      <c r="J4" s="187"/>
      <c r="K4" s="187"/>
      <c r="L4" s="187"/>
      <c r="M4" s="187"/>
      <c r="N4" s="187"/>
      <c r="O4" s="187"/>
      <c r="P4" s="187"/>
      <c r="Q4" s="188"/>
    </row>
    <row r="5" spans="1:17" ht="15" customHeight="1" x14ac:dyDescent="0.25">
      <c r="A5" s="168"/>
      <c r="B5" s="171"/>
      <c r="C5" s="176"/>
      <c r="D5" s="177"/>
      <c r="E5" s="178"/>
      <c r="F5" s="171"/>
      <c r="G5" s="182">
        <v>11049</v>
      </c>
      <c r="H5" s="183"/>
      <c r="I5" s="182">
        <v>11536</v>
      </c>
      <c r="J5" s="183"/>
      <c r="K5" s="184">
        <v>11658</v>
      </c>
      <c r="L5" s="185"/>
      <c r="M5" s="165" t="s">
        <v>69</v>
      </c>
      <c r="N5" s="194" t="s">
        <v>22</v>
      </c>
      <c r="O5" s="194" t="s">
        <v>23</v>
      </c>
      <c r="P5" s="165" t="s">
        <v>75</v>
      </c>
      <c r="Q5" s="189" t="s">
        <v>70</v>
      </c>
    </row>
    <row r="6" spans="1:17" ht="15" customHeight="1" x14ac:dyDescent="0.25">
      <c r="A6" s="168"/>
      <c r="B6" s="171"/>
      <c r="C6" s="179"/>
      <c r="D6" s="180"/>
      <c r="E6" s="181"/>
      <c r="F6" s="171"/>
      <c r="G6" s="165" t="s">
        <v>5</v>
      </c>
      <c r="H6" s="165" t="s">
        <v>6</v>
      </c>
      <c r="I6" s="165" t="s">
        <v>5</v>
      </c>
      <c r="J6" s="165" t="s">
        <v>6</v>
      </c>
      <c r="K6" s="165" t="s">
        <v>5</v>
      </c>
      <c r="L6" s="165" t="s">
        <v>6</v>
      </c>
      <c r="M6" s="186"/>
      <c r="N6" s="195"/>
      <c r="O6" s="195"/>
      <c r="P6" s="186"/>
      <c r="Q6" s="190"/>
    </row>
    <row r="7" spans="1:17" ht="18" customHeight="1" thickBot="1" x14ac:dyDescent="0.3">
      <c r="A7" s="169"/>
      <c r="B7" s="172"/>
      <c r="C7" s="35">
        <v>11049</v>
      </c>
      <c r="D7" s="35">
        <v>11536</v>
      </c>
      <c r="E7" s="36">
        <v>11658</v>
      </c>
      <c r="F7" s="172"/>
      <c r="G7" s="166"/>
      <c r="H7" s="166"/>
      <c r="I7" s="166"/>
      <c r="J7" s="166"/>
      <c r="K7" s="166"/>
      <c r="L7" s="166"/>
      <c r="M7" s="166"/>
      <c r="N7" s="196"/>
      <c r="O7" s="196"/>
      <c r="P7" s="166" t="s">
        <v>68</v>
      </c>
      <c r="Q7" s="191" t="s">
        <v>68</v>
      </c>
    </row>
    <row r="8" spans="1:17" ht="171.75" customHeight="1" x14ac:dyDescent="0.25">
      <c r="A8" s="54" t="s">
        <v>163</v>
      </c>
      <c r="B8" s="54" t="s">
        <v>115</v>
      </c>
      <c r="C8" s="104">
        <v>1</v>
      </c>
      <c r="D8" s="104">
        <v>4</v>
      </c>
      <c r="E8" s="104">
        <v>4</v>
      </c>
      <c r="F8" s="105" t="s">
        <v>50</v>
      </c>
      <c r="G8" s="106">
        <v>1</v>
      </c>
      <c r="H8" s="107">
        <f t="shared" ref="H8:H12" si="0">G8/C8</f>
        <v>1</v>
      </c>
      <c r="I8" s="68"/>
      <c r="J8" s="46">
        <f t="shared" ref="J8:J12" si="1">I8/D8</f>
        <v>0</v>
      </c>
      <c r="K8" s="45"/>
      <c r="L8" s="46">
        <f t="shared" ref="L8:L12" si="2">K8/E8</f>
        <v>0</v>
      </c>
      <c r="M8" s="108" t="s">
        <v>117</v>
      </c>
      <c r="N8" s="71"/>
      <c r="O8" s="71"/>
      <c r="P8" s="109" t="s">
        <v>118</v>
      </c>
      <c r="Q8" s="110" t="s">
        <v>179</v>
      </c>
    </row>
    <row r="9" spans="1:17" ht="195.75" customHeight="1" x14ac:dyDescent="0.25">
      <c r="A9" s="54" t="s">
        <v>164</v>
      </c>
      <c r="B9" s="54" t="s">
        <v>51</v>
      </c>
      <c r="C9" s="111">
        <v>1</v>
      </c>
      <c r="D9" s="111">
        <v>2</v>
      </c>
      <c r="E9" s="111">
        <v>2</v>
      </c>
      <c r="F9" s="112" t="s">
        <v>50</v>
      </c>
      <c r="G9" s="113">
        <v>2</v>
      </c>
      <c r="H9" s="46">
        <v>1</v>
      </c>
      <c r="I9" s="68"/>
      <c r="J9" s="46">
        <f t="shared" si="1"/>
        <v>0</v>
      </c>
      <c r="K9" s="68"/>
      <c r="L9" s="46">
        <f t="shared" si="2"/>
        <v>0</v>
      </c>
      <c r="M9" s="114" t="s">
        <v>119</v>
      </c>
      <c r="N9" s="64"/>
      <c r="O9" s="65"/>
      <c r="P9" s="76" t="s">
        <v>120</v>
      </c>
      <c r="Q9" s="115" t="s">
        <v>190</v>
      </c>
    </row>
    <row r="10" spans="1:17" ht="93.75" customHeight="1" x14ac:dyDescent="0.25">
      <c r="A10" s="60" t="s">
        <v>178</v>
      </c>
      <c r="B10" s="54" t="s">
        <v>165</v>
      </c>
      <c r="C10" s="111">
        <v>1</v>
      </c>
      <c r="D10" s="111">
        <v>1</v>
      </c>
      <c r="E10" s="111">
        <v>0</v>
      </c>
      <c r="F10" s="116" t="s">
        <v>9</v>
      </c>
      <c r="G10" s="45">
        <v>1</v>
      </c>
      <c r="H10" s="46" t="s">
        <v>87</v>
      </c>
      <c r="I10" s="68"/>
      <c r="J10" s="46">
        <f t="shared" si="1"/>
        <v>0</v>
      </c>
      <c r="K10" s="68"/>
      <c r="L10" s="46" t="e">
        <f t="shared" si="2"/>
        <v>#DIV/0!</v>
      </c>
      <c r="M10" s="117" t="s">
        <v>121</v>
      </c>
      <c r="N10" s="70"/>
      <c r="O10" s="70"/>
      <c r="P10" s="76" t="s">
        <v>122</v>
      </c>
      <c r="Q10" s="115" t="s">
        <v>188</v>
      </c>
    </row>
    <row r="11" spans="1:17" ht="138.75" customHeight="1" x14ac:dyDescent="0.25">
      <c r="A11" s="54" t="s">
        <v>114</v>
      </c>
      <c r="B11" s="118" t="s">
        <v>116</v>
      </c>
      <c r="C11" s="111">
        <v>1</v>
      </c>
      <c r="D11" s="111">
        <v>0</v>
      </c>
      <c r="E11" s="111">
        <v>1</v>
      </c>
      <c r="F11" s="112" t="s">
        <v>9</v>
      </c>
      <c r="G11" s="113">
        <v>1</v>
      </c>
      <c r="H11" s="46">
        <f t="shared" si="0"/>
        <v>1</v>
      </c>
      <c r="I11" s="56"/>
      <c r="J11" s="46" t="e">
        <f t="shared" si="1"/>
        <v>#DIV/0!</v>
      </c>
      <c r="K11" s="45"/>
      <c r="L11" s="46">
        <f t="shared" si="2"/>
        <v>0</v>
      </c>
      <c r="M11" s="117" t="s">
        <v>123</v>
      </c>
      <c r="N11" s="73"/>
      <c r="O11" s="73"/>
      <c r="P11" s="76" t="s">
        <v>124</v>
      </c>
      <c r="Q11" s="162" t="s">
        <v>127</v>
      </c>
    </row>
    <row r="12" spans="1:17" ht="264.75" customHeight="1" thickBot="1" x14ac:dyDescent="0.3">
      <c r="A12" s="54" t="s">
        <v>189</v>
      </c>
      <c r="B12" s="119" t="s">
        <v>12</v>
      </c>
      <c r="C12" s="120">
        <v>1</v>
      </c>
      <c r="D12" s="120">
        <v>1</v>
      </c>
      <c r="E12" s="120">
        <v>1</v>
      </c>
      <c r="F12" s="121" t="s">
        <v>9</v>
      </c>
      <c r="G12" s="122">
        <v>1</v>
      </c>
      <c r="H12" s="46">
        <f t="shared" si="0"/>
        <v>1</v>
      </c>
      <c r="I12" s="56"/>
      <c r="J12" s="46">
        <f t="shared" si="1"/>
        <v>0</v>
      </c>
      <c r="K12" s="45"/>
      <c r="L12" s="46">
        <f t="shared" si="2"/>
        <v>0</v>
      </c>
      <c r="M12" s="117" t="s">
        <v>125</v>
      </c>
      <c r="N12" s="75"/>
      <c r="O12" s="73"/>
      <c r="P12" s="76" t="s">
        <v>126</v>
      </c>
      <c r="Q12" s="123" t="s">
        <v>193</v>
      </c>
    </row>
    <row r="13" spans="1:17" x14ac:dyDescent="0.25">
      <c r="A13" s="81"/>
      <c r="B13" s="81"/>
      <c r="C13" s="81"/>
      <c r="D13" s="81"/>
      <c r="E13" s="81"/>
      <c r="F13" s="81"/>
      <c r="G13" s="81"/>
      <c r="H13" s="81"/>
      <c r="I13" s="81"/>
      <c r="J13" s="81"/>
      <c r="K13" s="81"/>
      <c r="L13" s="81"/>
      <c r="M13" s="124"/>
      <c r="N13" s="125"/>
      <c r="O13" s="81"/>
      <c r="P13" s="81"/>
      <c r="Q13" s="81"/>
    </row>
    <row r="14" spans="1:17" ht="31.5" customHeight="1" x14ac:dyDescent="0.25">
      <c r="A14" s="81"/>
      <c r="B14" s="81"/>
      <c r="C14" s="81"/>
      <c r="D14" s="81"/>
      <c r="E14" s="81"/>
      <c r="F14" s="192" t="s">
        <v>17</v>
      </c>
      <c r="G14" s="193"/>
      <c r="H14" s="82">
        <f>+AVERAGE(H9:H12)</f>
        <v>1</v>
      </c>
      <c r="I14" s="102"/>
      <c r="J14" s="103" t="e">
        <f>+AVERAGE(J8:J12)</f>
        <v>#DIV/0!</v>
      </c>
      <c r="K14" s="126"/>
      <c r="L14" s="126"/>
      <c r="M14" s="81"/>
      <c r="N14" s="125"/>
      <c r="O14" s="81"/>
      <c r="P14" s="81"/>
      <c r="Q14" s="81"/>
    </row>
    <row r="15" spans="1:17" x14ac:dyDescent="0.25">
      <c r="A15" s="81"/>
      <c r="B15" s="81"/>
      <c r="C15" s="81"/>
      <c r="D15" s="81"/>
      <c r="E15" s="81"/>
      <c r="F15" s="81"/>
      <c r="G15" s="81"/>
      <c r="H15" s="81"/>
      <c r="I15" s="81"/>
      <c r="J15" s="81"/>
      <c r="K15" s="126"/>
      <c r="L15" s="126"/>
      <c r="M15" s="81"/>
      <c r="N15" s="125"/>
      <c r="O15" s="81"/>
      <c r="P15" s="81"/>
      <c r="Q15" s="81"/>
    </row>
    <row r="16" spans="1:17" x14ac:dyDescent="0.25">
      <c r="A16" s="81"/>
      <c r="B16" s="81"/>
      <c r="C16" s="81"/>
      <c r="D16" s="81"/>
      <c r="E16" s="81"/>
      <c r="F16" s="81"/>
      <c r="G16" s="81"/>
      <c r="H16" s="81"/>
      <c r="I16" s="81"/>
      <c r="J16" s="81"/>
      <c r="K16" s="126"/>
      <c r="L16" s="126"/>
      <c r="M16" s="81"/>
      <c r="N16" s="124"/>
      <c r="O16" s="81"/>
      <c r="P16" s="81"/>
      <c r="Q16" s="81"/>
    </row>
    <row r="26" spans="14:14" x14ac:dyDescent="0.25">
      <c r="N26" s="2"/>
    </row>
  </sheetData>
  <mergeCells count="20">
    <mergeCell ref="F14:G14"/>
    <mergeCell ref="G5:H5"/>
    <mergeCell ref="I5:J5"/>
    <mergeCell ref="K5:L5"/>
    <mergeCell ref="N5:N7"/>
    <mergeCell ref="M5:M7"/>
    <mergeCell ref="H6:H7"/>
    <mergeCell ref="J6:J7"/>
    <mergeCell ref="K6:K7"/>
    <mergeCell ref="L6:L7"/>
    <mergeCell ref="G6:G7"/>
    <mergeCell ref="I6:I7"/>
    <mergeCell ref="Q5:Q7"/>
    <mergeCell ref="A4:A7"/>
    <mergeCell ref="B4:B7"/>
    <mergeCell ref="C4:E6"/>
    <mergeCell ref="F4:F7"/>
    <mergeCell ref="O5:O7"/>
    <mergeCell ref="P5:P7"/>
    <mergeCell ref="G4:Q4"/>
  </mergeCells>
  <conditionalFormatting sqref="H12">
    <cfRule type="cellIs" dxfId="83" priority="16" stopIfTrue="1" operator="greaterThan">
      <formula>0.66</formula>
    </cfRule>
    <cfRule type="cellIs" dxfId="82" priority="17" stopIfTrue="1" operator="between">
      <formula>0.34</formula>
      <formula>0.66</formula>
    </cfRule>
    <cfRule type="cellIs" dxfId="81" priority="18" stopIfTrue="1" operator="between">
      <formula>0</formula>
      <formula>0.33</formula>
    </cfRule>
  </conditionalFormatting>
  <conditionalFormatting sqref="J8:J12">
    <cfRule type="cellIs" dxfId="80" priority="43" stopIfTrue="1" operator="greaterThan">
      <formula>0.66</formula>
    </cfRule>
    <cfRule type="cellIs" dxfId="79" priority="44" stopIfTrue="1" operator="between">
      <formula>0.34</formula>
      <formula>0.66</formula>
    </cfRule>
    <cfRule type="cellIs" dxfId="78" priority="45" stopIfTrue="1" operator="between">
      <formula>0</formula>
      <formula>0.33</formula>
    </cfRule>
  </conditionalFormatting>
  <conditionalFormatting sqref="H9">
    <cfRule type="cellIs" dxfId="77" priority="40" stopIfTrue="1" operator="greaterThan">
      <formula>0.66</formula>
    </cfRule>
    <cfRule type="cellIs" dxfId="76" priority="41" stopIfTrue="1" operator="between">
      <formula>0.34</formula>
      <formula>0.66</formula>
    </cfRule>
    <cfRule type="cellIs" dxfId="75" priority="42" stopIfTrue="1" operator="between">
      <formula>0</formula>
      <formula>0.33</formula>
    </cfRule>
  </conditionalFormatting>
  <conditionalFormatting sqref="H11">
    <cfRule type="cellIs" dxfId="74" priority="37" stopIfTrue="1" operator="greaterThan">
      <formula>0.66</formula>
    </cfRule>
    <cfRule type="cellIs" dxfId="73" priority="38" stopIfTrue="1" operator="between">
      <formula>0.34</formula>
      <formula>0.66</formula>
    </cfRule>
    <cfRule type="cellIs" dxfId="72" priority="39" stopIfTrue="1" operator="between">
      <formula>0</formula>
      <formula>0.33</formula>
    </cfRule>
  </conditionalFormatting>
  <conditionalFormatting sqref="L9">
    <cfRule type="cellIs" dxfId="71" priority="34" stopIfTrue="1" operator="greaterThan">
      <formula>0.66</formula>
    </cfRule>
    <cfRule type="cellIs" dxfId="70" priority="35" stopIfTrue="1" operator="between">
      <formula>0.34</formula>
      <formula>0.66</formula>
    </cfRule>
    <cfRule type="cellIs" dxfId="69" priority="36" stopIfTrue="1" operator="between">
      <formula>0</formula>
      <formula>0.33</formula>
    </cfRule>
  </conditionalFormatting>
  <conditionalFormatting sqref="L10">
    <cfRule type="cellIs" dxfId="68" priority="31" stopIfTrue="1" operator="greaterThan">
      <formula>0.66</formula>
    </cfRule>
    <cfRule type="cellIs" dxfId="67" priority="32" stopIfTrue="1" operator="between">
      <formula>0.34</formula>
      <formula>0.66</formula>
    </cfRule>
    <cfRule type="cellIs" dxfId="66" priority="33" stopIfTrue="1" operator="between">
      <formula>0</formula>
      <formula>0.33</formula>
    </cfRule>
  </conditionalFormatting>
  <conditionalFormatting sqref="H8">
    <cfRule type="cellIs" dxfId="65" priority="28" stopIfTrue="1" operator="greaterThan">
      <formula>0.66</formula>
    </cfRule>
    <cfRule type="cellIs" dxfId="64" priority="29" stopIfTrue="1" operator="between">
      <formula>0.34</formula>
      <formula>0.66</formula>
    </cfRule>
    <cfRule type="cellIs" dxfId="63" priority="30" stopIfTrue="1" operator="between">
      <formula>0</formula>
      <formula>0.33</formula>
    </cfRule>
  </conditionalFormatting>
  <conditionalFormatting sqref="L8">
    <cfRule type="cellIs" dxfId="62" priority="25" stopIfTrue="1" operator="greaterThan">
      <formula>0.66</formula>
    </cfRule>
    <cfRule type="cellIs" dxfId="61" priority="26" stopIfTrue="1" operator="between">
      <formula>0.34</formula>
      <formula>0.66</formula>
    </cfRule>
    <cfRule type="cellIs" dxfId="60" priority="27" stopIfTrue="1" operator="between">
      <formula>0</formula>
      <formula>0.33</formula>
    </cfRule>
  </conditionalFormatting>
  <conditionalFormatting sqref="L11">
    <cfRule type="cellIs" dxfId="59" priority="22" stopIfTrue="1" operator="greaterThan">
      <formula>0.66</formula>
    </cfRule>
    <cfRule type="cellIs" dxfId="58" priority="23" stopIfTrue="1" operator="between">
      <formula>0.34</formula>
      <formula>0.66</formula>
    </cfRule>
    <cfRule type="cellIs" dxfId="57" priority="24" stopIfTrue="1" operator="between">
      <formula>0</formula>
      <formula>0.33</formula>
    </cfRule>
  </conditionalFormatting>
  <conditionalFormatting sqref="L12">
    <cfRule type="cellIs" dxfId="56" priority="19" stopIfTrue="1" operator="greaterThan">
      <formula>0.66</formula>
    </cfRule>
    <cfRule type="cellIs" dxfId="55" priority="20" stopIfTrue="1" operator="between">
      <formula>0.34</formula>
      <formula>0.66</formula>
    </cfRule>
    <cfRule type="cellIs" dxfId="54" priority="21" stopIfTrue="1" operator="between">
      <formula>0</formula>
      <formula>0.33</formula>
    </cfRule>
  </conditionalFormatting>
  <conditionalFormatting sqref="H10">
    <cfRule type="cellIs" dxfId="53" priority="1" stopIfTrue="1" operator="greaterThan">
      <formula>0.66</formula>
    </cfRule>
    <cfRule type="cellIs" dxfId="52" priority="2" stopIfTrue="1" operator="between">
      <formula>0.34</formula>
      <formula>0.66</formula>
    </cfRule>
    <cfRule type="cellIs" dxfId="51" priority="3" stopIfTrue="1" operator="between">
      <formula>0</formula>
      <formula>0.33</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R20"/>
  <sheetViews>
    <sheetView zoomScale="90" zoomScaleNormal="90" workbookViewId="0">
      <pane ySplit="7" topLeftCell="A14" activePane="bottomLeft" state="frozen"/>
      <selection pane="bottomLeft" activeCell="Q9" sqref="Q9"/>
    </sheetView>
  </sheetViews>
  <sheetFormatPr baseColWidth="10" defaultRowHeight="15" x14ac:dyDescent="0.25"/>
  <cols>
    <col min="1" max="1" width="25.28515625" style="1" customWidth="1"/>
    <col min="2" max="2" width="35.85546875" style="1" customWidth="1"/>
    <col min="3" max="3" width="8.5703125" style="1" bestFit="1" customWidth="1"/>
    <col min="4" max="4" width="8.42578125" style="1" bestFit="1" customWidth="1"/>
    <col min="5" max="5" width="7.7109375" style="1" bestFit="1" customWidth="1"/>
    <col min="6" max="6" width="16.5703125" style="1" customWidth="1"/>
    <col min="7" max="8" width="9.5703125" style="1" customWidth="1"/>
    <col min="9" max="11" width="8.7109375" style="1" hidden="1" customWidth="1"/>
    <col min="12" max="12" width="10" style="1" hidden="1" customWidth="1"/>
    <col min="13" max="13" width="86.5703125" style="1" customWidth="1"/>
    <col min="14" max="14" width="68" style="1" hidden="1" customWidth="1"/>
    <col min="15" max="15" width="46" style="1" hidden="1" customWidth="1"/>
    <col min="16" max="16" width="14.5703125" style="1" customWidth="1"/>
    <col min="17" max="17" width="51.140625" style="1" bestFit="1" customWidth="1"/>
    <col min="18" max="16384" width="11.42578125" style="1"/>
  </cols>
  <sheetData>
    <row r="1" spans="1:18" ht="27" customHeight="1" x14ac:dyDescent="0.25">
      <c r="A1" s="15"/>
      <c r="B1" s="16"/>
      <c r="C1" s="17" t="s">
        <v>105</v>
      </c>
      <c r="D1" s="16"/>
      <c r="E1" s="16"/>
      <c r="F1" s="16"/>
      <c r="G1" s="16"/>
      <c r="H1" s="16"/>
      <c r="I1" s="16"/>
      <c r="J1" s="16"/>
      <c r="K1" s="16"/>
      <c r="L1" s="16"/>
      <c r="M1" s="18"/>
      <c r="N1" s="16"/>
      <c r="O1" s="19"/>
      <c r="P1" s="20"/>
      <c r="Q1" s="21"/>
      <c r="R1" s="81"/>
    </row>
    <row r="2" spans="1:18" x14ac:dyDescent="0.25">
      <c r="A2" s="22"/>
      <c r="B2" s="23"/>
      <c r="C2" s="24"/>
      <c r="D2" s="23"/>
      <c r="E2" s="23"/>
      <c r="F2" s="23"/>
      <c r="G2" s="23"/>
      <c r="H2" s="23"/>
      <c r="I2" s="23"/>
      <c r="J2" s="23"/>
      <c r="K2" s="23"/>
      <c r="L2" s="23"/>
      <c r="M2" s="25"/>
      <c r="N2" s="23"/>
      <c r="O2" s="26"/>
      <c r="P2" s="25"/>
      <c r="Q2" s="27"/>
      <c r="R2" s="81"/>
    </row>
    <row r="3" spans="1:18" ht="42" customHeight="1" thickBot="1" x14ac:dyDescent="0.3">
      <c r="A3" s="28"/>
      <c r="B3" s="29"/>
      <c r="C3" s="30" t="s">
        <v>72</v>
      </c>
      <c r="D3" s="29"/>
      <c r="E3" s="29"/>
      <c r="F3" s="29"/>
      <c r="G3" s="29"/>
      <c r="H3" s="29"/>
      <c r="I3" s="29"/>
      <c r="J3" s="29"/>
      <c r="K3" s="29"/>
      <c r="L3" s="29"/>
      <c r="M3" s="31"/>
      <c r="N3" s="29"/>
      <c r="O3" s="32"/>
      <c r="P3" s="33"/>
      <c r="Q3" s="34"/>
      <c r="R3" s="81"/>
    </row>
    <row r="4" spans="1:18" x14ac:dyDescent="0.25">
      <c r="A4" s="167" t="s">
        <v>1</v>
      </c>
      <c r="B4" s="170" t="s">
        <v>2</v>
      </c>
      <c r="C4" s="173" t="s">
        <v>3</v>
      </c>
      <c r="D4" s="174"/>
      <c r="E4" s="175"/>
      <c r="F4" s="170" t="s">
        <v>4</v>
      </c>
      <c r="G4" s="187" t="s">
        <v>0</v>
      </c>
      <c r="H4" s="187"/>
      <c r="I4" s="187"/>
      <c r="J4" s="187"/>
      <c r="K4" s="187"/>
      <c r="L4" s="187"/>
      <c r="M4" s="187"/>
      <c r="N4" s="187"/>
      <c r="O4" s="187"/>
      <c r="P4" s="187"/>
      <c r="Q4" s="188"/>
      <c r="R4" s="81"/>
    </row>
    <row r="5" spans="1:18" x14ac:dyDescent="0.25">
      <c r="A5" s="168"/>
      <c r="B5" s="171"/>
      <c r="C5" s="176"/>
      <c r="D5" s="177"/>
      <c r="E5" s="178"/>
      <c r="F5" s="171"/>
      <c r="G5" s="182">
        <v>11049</v>
      </c>
      <c r="H5" s="183"/>
      <c r="I5" s="182">
        <v>11536</v>
      </c>
      <c r="J5" s="183"/>
      <c r="K5" s="184">
        <v>11658</v>
      </c>
      <c r="L5" s="185"/>
      <c r="M5" s="165" t="s">
        <v>69</v>
      </c>
      <c r="N5" s="194" t="s">
        <v>22</v>
      </c>
      <c r="O5" s="194" t="s">
        <v>23</v>
      </c>
      <c r="P5" s="165" t="s">
        <v>75</v>
      </c>
      <c r="Q5" s="189" t="s">
        <v>70</v>
      </c>
      <c r="R5" s="81"/>
    </row>
    <row r="6" spans="1:18" x14ac:dyDescent="0.25">
      <c r="A6" s="168"/>
      <c r="B6" s="171"/>
      <c r="C6" s="179"/>
      <c r="D6" s="180"/>
      <c r="E6" s="181"/>
      <c r="F6" s="171"/>
      <c r="G6" s="165" t="s">
        <v>5</v>
      </c>
      <c r="H6" s="165" t="s">
        <v>6</v>
      </c>
      <c r="I6" s="165" t="s">
        <v>5</v>
      </c>
      <c r="J6" s="165" t="s">
        <v>6</v>
      </c>
      <c r="K6" s="165" t="s">
        <v>5</v>
      </c>
      <c r="L6" s="165" t="s">
        <v>6</v>
      </c>
      <c r="M6" s="186"/>
      <c r="N6" s="195"/>
      <c r="O6" s="195"/>
      <c r="P6" s="186"/>
      <c r="Q6" s="190"/>
      <c r="R6" s="81"/>
    </row>
    <row r="7" spans="1:18" ht="15.75" thickBot="1" x14ac:dyDescent="0.3">
      <c r="A7" s="169"/>
      <c r="B7" s="172"/>
      <c r="C7" s="35">
        <v>11049</v>
      </c>
      <c r="D7" s="35">
        <v>11536</v>
      </c>
      <c r="E7" s="36">
        <v>11658</v>
      </c>
      <c r="F7" s="172"/>
      <c r="G7" s="166"/>
      <c r="H7" s="166"/>
      <c r="I7" s="166"/>
      <c r="J7" s="166"/>
      <c r="K7" s="166"/>
      <c r="L7" s="166"/>
      <c r="M7" s="166"/>
      <c r="N7" s="196"/>
      <c r="O7" s="196"/>
      <c r="P7" s="166" t="s">
        <v>68</v>
      </c>
      <c r="Q7" s="191" t="s">
        <v>68</v>
      </c>
      <c r="R7" s="81"/>
    </row>
    <row r="8" spans="1:18" ht="99.75" x14ac:dyDescent="0.25">
      <c r="A8" s="202" t="s">
        <v>52</v>
      </c>
      <c r="B8" s="44" t="s">
        <v>53</v>
      </c>
      <c r="C8" s="44">
        <v>0</v>
      </c>
      <c r="D8" s="44">
        <v>0</v>
      </c>
      <c r="E8" s="44">
        <v>1</v>
      </c>
      <c r="F8" s="44" t="s">
        <v>10</v>
      </c>
      <c r="G8" s="45">
        <v>0</v>
      </c>
      <c r="H8" s="46" t="s">
        <v>87</v>
      </c>
      <c r="I8" s="56"/>
      <c r="J8" s="45"/>
      <c r="K8" s="45"/>
      <c r="L8" s="46">
        <f t="shared" ref="L8" si="0">K8/E8</f>
        <v>0</v>
      </c>
      <c r="M8" s="74" t="s">
        <v>128</v>
      </c>
      <c r="N8" s="75"/>
      <c r="O8" s="75"/>
      <c r="P8" s="76" t="s">
        <v>49</v>
      </c>
      <c r="Q8" s="58" t="s">
        <v>133</v>
      </c>
      <c r="R8" s="81"/>
    </row>
    <row r="9" spans="1:18" ht="189.75" customHeight="1" x14ac:dyDescent="0.25">
      <c r="A9" s="202"/>
      <c r="B9" s="44" t="s">
        <v>166</v>
      </c>
      <c r="C9" s="44">
        <v>1</v>
      </c>
      <c r="D9" s="44">
        <v>0</v>
      </c>
      <c r="E9" s="44">
        <v>0</v>
      </c>
      <c r="F9" s="44" t="s">
        <v>11</v>
      </c>
      <c r="G9" s="45">
        <v>1</v>
      </c>
      <c r="H9" s="46">
        <f t="shared" ref="H9:H13" si="1">G9/C9</f>
        <v>1</v>
      </c>
      <c r="I9" s="56"/>
      <c r="J9" s="45"/>
      <c r="K9" s="45"/>
      <c r="L9" s="45"/>
      <c r="M9" s="80" t="s">
        <v>129</v>
      </c>
      <c r="N9" s="71"/>
      <c r="O9" s="71"/>
      <c r="P9" s="127" t="s">
        <v>130</v>
      </c>
      <c r="Q9" s="58" t="s">
        <v>132</v>
      </c>
      <c r="R9" s="81"/>
    </row>
    <row r="10" spans="1:18" ht="84.75" customHeight="1" x14ac:dyDescent="0.25">
      <c r="A10" s="202"/>
      <c r="B10" s="44" t="s">
        <v>167</v>
      </c>
      <c r="C10" s="44">
        <v>7</v>
      </c>
      <c r="D10" s="44">
        <v>10</v>
      </c>
      <c r="E10" s="44">
        <v>11</v>
      </c>
      <c r="F10" s="44" t="s">
        <v>11</v>
      </c>
      <c r="G10" s="45">
        <v>0</v>
      </c>
      <c r="H10" s="46">
        <f t="shared" si="1"/>
        <v>0</v>
      </c>
      <c r="I10" s="68"/>
      <c r="J10" s="46">
        <f t="shared" ref="J10:J13" si="2">I10/D10</f>
        <v>0</v>
      </c>
      <c r="K10" s="68"/>
      <c r="L10" s="46">
        <f t="shared" ref="L10:L13" si="3">K10/E10</f>
        <v>0</v>
      </c>
      <c r="M10" s="80" t="s">
        <v>131</v>
      </c>
      <c r="N10" s="71"/>
      <c r="O10" s="71"/>
      <c r="P10" s="128" t="s">
        <v>49</v>
      </c>
      <c r="Q10" s="129" t="s">
        <v>147</v>
      </c>
      <c r="R10" s="81"/>
    </row>
    <row r="11" spans="1:18" ht="189.75" customHeight="1" x14ac:dyDescent="0.25">
      <c r="A11" s="202"/>
      <c r="B11" s="44" t="s">
        <v>54</v>
      </c>
      <c r="C11" s="44">
        <v>0</v>
      </c>
      <c r="D11" s="44">
        <v>1</v>
      </c>
      <c r="E11" s="44">
        <v>2</v>
      </c>
      <c r="F11" s="44" t="s">
        <v>11</v>
      </c>
      <c r="G11" s="45">
        <v>0</v>
      </c>
      <c r="H11" s="46" t="s">
        <v>87</v>
      </c>
      <c r="I11" s="68"/>
      <c r="J11" s="46">
        <f t="shared" si="2"/>
        <v>0</v>
      </c>
      <c r="K11" s="68"/>
      <c r="L11" s="46">
        <f t="shared" si="3"/>
        <v>0</v>
      </c>
      <c r="M11" s="74" t="s">
        <v>128</v>
      </c>
      <c r="N11" s="71"/>
      <c r="O11" s="71"/>
      <c r="P11" s="128" t="s">
        <v>49</v>
      </c>
      <c r="Q11" s="58" t="s">
        <v>133</v>
      </c>
      <c r="R11" s="81"/>
    </row>
    <row r="12" spans="1:18" ht="318.75" customHeight="1" x14ac:dyDescent="0.25">
      <c r="A12" s="202" t="s">
        <v>55</v>
      </c>
      <c r="B12" s="130" t="s">
        <v>168</v>
      </c>
      <c r="C12" s="44">
        <v>4</v>
      </c>
      <c r="D12" s="44">
        <v>4</v>
      </c>
      <c r="E12" s="44">
        <v>4</v>
      </c>
      <c r="F12" s="44" t="s">
        <v>56</v>
      </c>
      <c r="G12" s="45">
        <v>4</v>
      </c>
      <c r="H12" s="46">
        <f t="shared" si="1"/>
        <v>1</v>
      </c>
      <c r="I12" s="45"/>
      <c r="J12" s="46">
        <f t="shared" si="2"/>
        <v>0</v>
      </c>
      <c r="K12" s="45"/>
      <c r="L12" s="46">
        <f t="shared" si="3"/>
        <v>0</v>
      </c>
      <c r="M12" s="80" t="s">
        <v>169</v>
      </c>
      <c r="N12" s="71"/>
      <c r="O12" s="71"/>
      <c r="P12" s="76" t="s">
        <v>134</v>
      </c>
      <c r="Q12" s="58" t="s">
        <v>136</v>
      </c>
      <c r="R12" s="81" t="s">
        <v>109</v>
      </c>
    </row>
    <row r="13" spans="1:18" ht="228" customHeight="1" x14ac:dyDescent="0.25">
      <c r="A13" s="202"/>
      <c r="B13" s="130" t="s">
        <v>57</v>
      </c>
      <c r="C13" s="44">
        <v>1</v>
      </c>
      <c r="D13" s="44">
        <v>1</v>
      </c>
      <c r="E13" s="44">
        <v>2</v>
      </c>
      <c r="F13" s="44" t="s">
        <v>56</v>
      </c>
      <c r="G13" s="45">
        <v>1</v>
      </c>
      <c r="H13" s="46">
        <f t="shared" si="1"/>
        <v>1</v>
      </c>
      <c r="I13" s="131"/>
      <c r="J13" s="46">
        <f t="shared" si="2"/>
        <v>0</v>
      </c>
      <c r="K13" s="45"/>
      <c r="L13" s="46">
        <f t="shared" si="3"/>
        <v>0</v>
      </c>
      <c r="M13" s="64" t="s">
        <v>170</v>
      </c>
      <c r="N13" s="64"/>
      <c r="O13" s="132"/>
      <c r="P13" s="76" t="s">
        <v>135</v>
      </c>
      <c r="Q13" s="58" t="s">
        <v>137</v>
      </c>
      <c r="R13" s="81"/>
    </row>
    <row r="14" spans="1:18" x14ac:dyDescent="0.25">
      <c r="A14" s="81"/>
      <c r="B14" s="81"/>
      <c r="C14" s="81"/>
      <c r="D14" s="81"/>
      <c r="E14" s="81"/>
      <c r="F14" s="81"/>
      <c r="G14" s="81"/>
      <c r="H14" s="81"/>
      <c r="I14" s="81"/>
      <c r="J14" s="81"/>
      <c r="K14" s="81"/>
      <c r="L14" s="81"/>
      <c r="M14" s="81"/>
      <c r="N14" s="81"/>
      <c r="O14" s="81"/>
      <c r="P14" s="81"/>
      <c r="Q14" s="81"/>
      <c r="R14" s="81"/>
    </row>
    <row r="15" spans="1:18" x14ac:dyDescent="0.25">
      <c r="A15" s="81"/>
      <c r="B15" s="81"/>
      <c r="C15" s="81"/>
      <c r="D15" s="81"/>
      <c r="E15" s="81"/>
      <c r="F15" s="192" t="s">
        <v>17</v>
      </c>
      <c r="G15" s="193"/>
      <c r="H15" s="82">
        <f>+AVERAGE(H8:H13)</f>
        <v>0.75</v>
      </c>
      <c r="I15" s="102"/>
      <c r="J15" s="103">
        <f>+AVERAGE(J8:J10)</f>
        <v>0</v>
      </c>
      <c r="K15" s="81"/>
      <c r="L15" s="81"/>
      <c r="M15" s="81"/>
      <c r="N15" s="81"/>
      <c r="O15" s="81"/>
      <c r="P15" s="81"/>
      <c r="Q15" s="81"/>
      <c r="R15" s="81"/>
    </row>
    <row r="16" spans="1:18" x14ac:dyDescent="0.25">
      <c r="A16" s="81"/>
      <c r="B16" s="81"/>
      <c r="C16" s="81"/>
      <c r="D16" s="81"/>
      <c r="E16" s="81"/>
      <c r="F16" s="81"/>
      <c r="G16" s="81"/>
      <c r="H16" s="81"/>
      <c r="I16" s="81"/>
      <c r="J16" s="81"/>
      <c r="K16" s="81"/>
      <c r="L16" s="81"/>
      <c r="M16" s="81"/>
      <c r="N16" s="81"/>
      <c r="O16" s="81"/>
      <c r="P16" s="81"/>
      <c r="Q16" s="81"/>
      <c r="R16" s="81"/>
    </row>
    <row r="17" spans="1:18" x14ac:dyDescent="0.25">
      <c r="A17" s="81"/>
      <c r="B17" s="81"/>
      <c r="C17" s="81"/>
      <c r="D17" s="81"/>
      <c r="E17" s="81"/>
      <c r="F17" s="81"/>
      <c r="G17" s="81"/>
      <c r="H17" s="81"/>
      <c r="I17" s="81"/>
      <c r="J17" s="81"/>
      <c r="K17" s="81"/>
      <c r="L17" s="81"/>
      <c r="M17" s="81"/>
      <c r="N17" s="81"/>
      <c r="O17" s="81"/>
      <c r="P17" s="81"/>
      <c r="Q17" s="81"/>
      <c r="R17" s="81"/>
    </row>
    <row r="18" spans="1:18" x14ac:dyDescent="0.25">
      <c r="A18" s="81"/>
      <c r="B18" s="81"/>
      <c r="C18" s="81"/>
      <c r="D18" s="81"/>
      <c r="E18" s="81"/>
      <c r="F18" s="81"/>
      <c r="G18" s="81"/>
      <c r="H18" s="81"/>
      <c r="I18" s="81"/>
      <c r="J18" s="81"/>
      <c r="K18" s="81"/>
      <c r="L18" s="81"/>
      <c r="M18" s="81"/>
      <c r="N18" s="81"/>
      <c r="O18" s="81"/>
      <c r="P18" s="81"/>
      <c r="Q18" s="81"/>
      <c r="R18" s="81"/>
    </row>
    <row r="19" spans="1:18" x14ac:dyDescent="0.25">
      <c r="A19" s="81"/>
      <c r="B19" s="81"/>
      <c r="C19" s="81"/>
      <c r="D19" s="81"/>
      <c r="E19" s="81"/>
      <c r="F19" s="81"/>
      <c r="G19" s="81"/>
      <c r="H19" s="81"/>
      <c r="I19" s="81"/>
      <c r="J19" s="81"/>
      <c r="K19" s="81"/>
      <c r="L19" s="81"/>
      <c r="M19" s="81"/>
      <c r="N19" s="81"/>
      <c r="O19" s="81"/>
      <c r="P19" s="81"/>
      <c r="Q19" s="81"/>
      <c r="R19" s="81"/>
    </row>
    <row r="20" spans="1:18" x14ac:dyDescent="0.25">
      <c r="A20" s="81"/>
      <c r="B20" s="81"/>
      <c r="C20" s="81"/>
      <c r="D20" s="81"/>
      <c r="E20" s="81"/>
      <c r="F20" s="81"/>
      <c r="G20" s="81"/>
      <c r="H20" s="81"/>
      <c r="I20" s="81"/>
      <c r="J20" s="81"/>
      <c r="K20" s="81"/>
      <c r="L20" s="81"/>
      <c r="M20" s="81"/>
      <c r="N20" s="81"/>
      <c r="O20" s="81"/>
      <c r="P20" s="81"/>
      <c r="Q20" s="81"/>
      <c r="R20" s="81"/>
    </row>
  </sheetData>
  <mergeCells count="22">
    <mergeCell ref="A12:A13"/>
    <mergeCell ref="P5:P7"/>
    <mergeCell ref="F15:G15"/>
    <mergeCell ref="G6:G7"/>
    <mergeCell ref="H6:H7"/>
    <mergeCell ref="A4:A7"/>
    <mergeCell ref="B4:B7"/>
    <mergeCell ref="C4:E6"/>
    <mergeCell ref="F4:F7"/>
    <mergeCell ref="G5:H5"/>
    <mergeCell ref="O5:O7"/>
    <mergeCell ref="I6:I7"/>
    <mergeCell ref="M5:M7"/>
    <mergeCell ref="I5:J5"/>
    <mergeCell ref="K5:L5"/>
    <mergeCell ref="N5:N7"/>
    <mergeCell ref="Q5:Q7"/>
    <mergeCell ref="G4:Q4"/>
    <mergeCell ref="K6:K7"/>
    <mergeCell ref="L6:L7"/>
    <mergeCell ref="A8:A11"/>
    <mergeCell ref="J6:J7"/>
  </mergeCells>
  <conditionalFormatting sqref="J10:J13">
    <cfRule type="cellIs" dxfId="50" priority="25" stopIfTrue="1" operator="greaterThan">
      <formula>0.66</formula>
    </cfRule>
    <cfRule type="cellIs" dxfId="49" priority="26" stopIfTrue="1" operator="between">
      <formula>0.34</formula>
      <formula>0.66</formula>
    </cfRule>
    <cfRule type="cellIs" dxfId="48" priority="27" stopIfTrue="1" operator="between">
      <formula>0</formula>
      <formula>0.33</formula>
    </cfRule>
  </conditionalFormatting>
  <conditionalFormatting sqref="H9:H10">
    <cfRule type="cellIs" dxfId="47" priority="22" stopIfTrue="1" operator="greaterThan">
      <formula>0.66</formula>
    </cfRule>
    <cfRule type="cellIs" dxfId="46" priority="23" stopIfTrue="1" operator="between">
      <formula>0.34</formula>
      <formula>0.66</formula>
    </cfRule>
    <cfRule type="cellIs" dxfId="45" priority="24" stopIfTrue="1" operator="between">
      <formula>0</formula>
      <formula>0.33</formula>
    </cfRule>
  </conditionalFormatting>
  <conditionalFormatting sqref="H12">
    <cfRule type="cellIs" dxfId="44" priority="19" stopIfTrue="1" operator="greaterThan">
      <formula>0.66</formula>
    </cfRule>
    <cfRule type="cellIs" dxfId="43" priority="20" stopIfTrue="1" operator="between">
      <formula>0.34</formula>
      <formula>0.66</formula>
    </cfRule>
    <cfRule type="cellIs" dxfId="42" priority="21" stopIfTrue="1" operator="between">
      <formula>0</formula>
      <formula>0.33</formula>
    </cfRule>
  </conditionalFormatting>
  <conditionalFormatting sqref="L10:L13">
    <cfRule type="cellIs" dxfId="41" priority="16" stopIfTrue="1" operator="greaterThan">
      <formula>0.66</formula>
    </cfRule>
    <cfRule type="cellIs" dxfId="40" priority="17" stopIfTrue="1" operator="between">
      <formula>0.34</formula>
      <formula>0.66</formula>
    </cfRule>
    <cfRule type="cellIs" dxfId="39" priority="18" stopIfTrue="1" operator="between">
      <formula>0</formula>
      <formula>0.33</formula>
    </cfRule>
  </conditionalFormatting>
  <conditionalFormatting sqref="L8">
    <cfRule type="cellIs" dxfId="38" priority="13" stopIfTrue="1" operator="greaterThan">
      <formula>0.66</formula>
    </cfRule>
    <cfRule type="cellIs" dxfId="37" priority="14" stopIfTrue="1" operator="between">
      <formula>0.34</formula>
      <formula>0.66</formula>
    </cfRule>
    <cfRule type="cellIs" dxfId="36" priority="15" stopIfTrue="1" operator="between">
      <formula>0</formula>
      <formula>0.33</formula>
    </cfRule>
  </conditionalFormatting>
  <conditionalFormatting sqref="H13">
    <cfRule type="cellIs" dxfId="35" priority="7" stopIfTrue="1" operator="greaterThan">
      <formula>0.66</formula>
    </cfRule>
    <cfRule type="cellIs" dxfId="34" priority="8" stopIfTrue="1" operator="between">
      <formula>0.34</formula>
      <formula>0.66</formula>
    </cfRule>
    <cfRule type="cellIs" dxfId="33" priority="9" stopIfTrue="1" operator="between">
      <formula>0</formula>
      <formula>0.33</formula>
    </cfRule>
  </conditionalFormatting>
  <conditionalFormatting sqref="H8">
    <cfRule type="cellIs" dxfId="32" priority="4" stopIfTrue="1" operator="greaterThan">
      <formula>0.66</formula>
    </cfRule>
    <cfRule type="cellIs" dxfId="31" priority="5" stopIfTrue="1" operator="between">
      <formula>0.34</formula>
      <formula>0.66</formula>
    </cfRule>
    <cfRule type="cellIs" dxfId="30" priority="6" stopIfTrue="1" operator="between">
      <formula>0</formula>
      <formula>0.33</formula>
    </cfRule>
  </conditionalFormatting>
  <conditionalFormatting sqref="H11">
    <cfRule type="cellIs" dxfId="29" priority="1" stopIfTrue="1" operator="greaterThan">
      <formula>0.66</formula>
    </cfRule>
    <cfRule type="cellIs" dxfId="28" priority="2" stopIfTrue="1" operator="between">
      <formula>0.34</formula>
      <formula>0.66</formula>
    </cfRule>
    <cfRule type="cellIs" dxfId="27" priority="3" stopIfTrue="1" operator="between">
      <formula>0</formula>
      <formula>0.33</formula>
    </cfRule>
  </conditionalFormatting>
  <hyperlinks>
    <hyperlink ref="P12" r:id="rId1" display="https://sapienciagov.sharepoint.com/:f:/s/Bancodedocumentos/EhqpPa3PHRFEhBYRDunqfYsBAHy_REEd6PaBEis-YWMSEg?e=usamRH"/>
    <hyperlink ref="P13" r:id="rId2" display="https://sapienciagov.sharepoint.com/:f:/s/Bancodedocumentos/EoMrbHOSd2dHv-2sHRygSwkBM28qlboWyFkWJQeXPgmdrA?e=UIhsW8"/>
  </hyperlinks>
  <pageMargins left="0.7" right="0.7" top="0.75" bottom="0.75" header="0.3" footer="0.3"/>
  <pageSetup paperSize="9"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R25"/>
  <sheetViews>
    <sheetView topLeftCell="B1" zoomScale="90" zoomScaleNormal="90" workbookViewId="0">
      <pane ySplit="7" topLeftCell="A14" activePane="bottomLeft" state="frozen"/>
      <selection pane="bottomLeft" activeCell="R24" sqref="R24"/>
    </sheetView>
  </sheetViews>
  <sheetFormatPr baseColWidth="10" defaultRowHeight="15" x14ac:dyDescent="0.25"/>
  <cols>
    <col min="1" max="1" width="23.7109375" style="3" customWidth="1"/>
    <col min="2" max="2" width="29.140625" style="3" customWidth="1"/>
    <col min="3" max="3" width="8.42578125" style="3" customWidth="1"/>
    <col min="4" max="4" width="8.140625" style="3" customWidth="1"/>
    <col min="5" max="5" width="9.28515625" style="3" customWidth="1"/>
    <col min="6" max="6" width="17" style="3" customWidth="1"/>
    <col min="7" max="7" width="11.28515625" style="3" customWidth="1"/>
    <col min="8" max="8" width="10.5703125" style="3" customWidth="1"/>
    <col min="9" max="12" width="8.7109375" style="3" hidden="1" customWidth="1"/>
    <col min="13" max="13" width="108.7109375" style="3" customWidth="1"/>
    <col min="14" max="14" width="55.28515625" style="3" hidden="1" customWidth="1"/>
    <col min="15" max="15" width="41.42578125" style="3" hidden="1" customWidth="1"/>
    <col min="16" max="16" width="14.140625" style="3" customWidth="1"/>
    <col min="17" max="17" width="45.5703125" style="3" customWidth="1"/>
    <col min="18" max="16384" width="11.42578125" style="3"/>
  </cols>
  <sheetData>
    <row r="1" spans="1:18" ht="22.5" customHeight="1" x14ac:dyDescent="0.25">
      <c r="A1" s="15"/>
      <c r="B1" s="16"/>
      <c r="C1" s="17" t="s">
        <v>105</v>
      </c>
      <c r="D1" s="16"/>
      <c r="E1" s="16"/>
      <c r="F1" s="16"/>
      <c r="G1" s="16"/>
      <c r="H1" s="16"/>
      <c r="I1" s="16"/>
      <c r="J1" s="16"/>
      <c r="K1" s="16"/>
      <c r="L1" s="16"/>
      <c r="M1" s="18"/>
      <c r="N1" s="16"/>
      <c r="O1" s="19"/>
      <c r="P1" s="20"/>
      <c r="Q1" s="21"/>
      <c r="R1" s="133"/>
    </row>
    <row r="2" spans="1:18" x14ac:dyDescent="0.2">
      <c r="A2" s="22"/>
      <c r="B2" s="23"/>
      <c r="C2" s="24"/>
      <c r="D2" s="23"/>
      <c r="E2" s="23"/>
      <c r="F2" s="23"/>
      <c r="G2" s="23"/>
      <c r="H2" s="23"/>
      <c r="I2" s="23"/>
      <c r="J2" s="23"/>
      <c r="K2" s="23"/>
      <c r="L2" s="23"/>
      <c r="M2" s="25"/>
      <c r="N2" s="23"/>
      <c r="O2" s="26"/>
      <c r="P2" s="25"/>
      <c r="Q2" s="27"/>
      <c r="R2" s="133"/>
    </row>
    <row r="3" spans="1:18" ht="39" customHeight="1" thickBot="1" x14ac:dyDescent="0.25">
      <c r="A3" s="28"/>
      <c r="B3" s="29"/>
      <c r="C3" s="30" t="s">
        <v>73</v>
      </c>
      <c r="D3" s="29"/>
      <c r="E3" s="29"/>
      <c r="F3" s="29"/>
      <c r="G3" s="29"/>
      <c r="H3" s="29"/>
      <c r="I3" s="29"/>
      <c r="J3" s="29"/>
      <c r="K3" s="29"/>
      <c r="L3" s="29"/>
      <c r="M3" s="31"/>
      <c r="N3" s="29"/>
      <c r="O3" s="32"/>
      <c r="P3" s="33"/>
      <c r="Q3" s="34"/>
      <c r="R3" s="133"/>
    </row>
    <row r="4" spans="1:18" ht="15" customHeight="1" x14ac:dyDescent="0.2">
      <c r="A4" s="167" t="s">
        <v>1</v>
      </c>
      <c r="B4" s="170" t="s">
        <v>2</v>
      </c>
      <c r="C4" s="173" t="s">
        <v>3</v>
      </c>
      <c r="D4" s="174"/>
      <c r="E4" s="175"/>
      <c r="F4" s="170" t="s">
        <v>4</v>
      </c>
      <c r="G4" s="187" t="s">
        <v>0</v>
      </c>
      <c r="H4" s="187"/>
      <c r="I4" s="187"/>
      <c r="J4" s="187"/>
      <c r="K4" s="187"/>
      <c r="L4" s="187"/>
      <c r="M4" s="187"/>
      <c r="N4" s="187"/>
      <c r="O4" s="187"/>
      <c r="P4" s="187"/>
      <c r="Q4" s="188"/>
      <c r="R4" s="133"/>
    </row>
    <row r="5" spans="1:18" ht="15" customHeight="1" x14ac:dyDescent="0.2">
      <c r="A5" s="168"/>
      <c r="B5" s="171"/>
      <c r="C5" s="176"/>
      <c r="D5" s="177"/>
      <c r="E5" s="178"/>
      <c r="F5" s="171"/>
      <c r="G5" s="182">
        <v>11049</v>
      </c>
      <c r="H5" s="183"/>
      <c r="I5" s="182">
        <v>11536</v>
      </c>
      <c r="J5" s="183"/>
      <c r="K5" s="184">
        <v>11658</v>
      </c>
      <c r="L5" s="185"/>
      <c r="M5" s="165" t="s">
        <v>69</v>
      </c>
      <c r="N5" s="194" t="s">
        <v>22</v>
      </c>
      <c r="O5" s="194" t="s">
        <v>23</v>
      </c>
      <c r="P5" s="165" t="s">
        <v>75</v>
      </c>
      <c r="Q5" s="189" t="s">
        <v>70</v>
      </c>
      <c r="R5" s="133"/>
    </row>
    <row r="6" spans="1:18" ht="15" customHeight="1" x14ac:dyDescent="0.25">
      <c r="A6" s="168"/>
      <c r="B6" s="171"/>
      <c r="C6" s="179"/>
      <c r="D6" s="180"/>
      <c r="E6" s="181"/>
      <c r="F6" s="171"/>
      <c r="G6" s="165" t="s">
        <v>5</v>
      </c>
      <c r="H6" s="165" t="s">
        <v>6</v>
      </c>
      <c r="I6" s="165" t="s">
        <v>5</v>
      </c>
      <c r="J6" s="165" t="s">
        <v>6</v>
      </c>
      <c r="K6" s="165" t="s">
        <v>5</v>
      </c>
      <c r="L6" s="165" t="s">
        <v>6</v>
      </c>
      <c r="M6" s="186"/>
      <c r="N6" s="195"/>
      <c r="O6" s="195"/>
      <c r="P6" s="186"/>
      <c r="Q6" s="190"/>
      <c r="R6" s="133"/>
    </row>
    <row r="7" spans="1:18" ht="15" customHeight="1" thickBot="1" x14ac:dyDescent="0.3">
      <c r="A7" s="169"/>
      <c r="B7" s="172"/>
      <c r="C7" s="35">
        <v>11049</v>
      </c>
      <c r="D7" s="35">
        <v>11536</v>
      </c>
      <c r="E7" s="36">
        <v>11658</v>
      </c>
      <c r="F7" s="172"/>
      <c r="G7" s="166"/>
      <c r="H7" s="166"/>
      <c r="I7" s="166"/>
      <c r="J7" s="166"/>
      <c r="K7" s="166"/>
      <c r="L7" s="166"/>
      <c r="M7" s="166"/>
      <c r="N7" s="196"/>
      <c r="O7" s="196"/>
      <c r="P7" s="166" t="s">
        <v>68</v>
      </c>
      <c r="Q7" s="191" t="s">
        <v>68</v>
      </c>
      <c r="R7" s="133"/>
    </row>
    <row r="8" spans="1:18" ht="267.75" x14ac:dyDescent="0.25">
      <c r="A8" s="134" t="s">
        <v>58</v>
      </c>
      <c r="B8" s="54" t="s">
        <v>171</v>
      </c>
      <c r="C8" s="135">
        <v>2</v>
      </c>
      <c r="D8" s="135">
        <v>2</v>
      </c>
      <c r="E8" s="135">
        <v>2</v>
      </c>
      <c r="F8" s="44" t="s">
        <v>9</v>
      </c>
      <c r="G8" s="45">
        <v>2</v>
      </c>
      <c r="H8" s="46">
        <f t="shared" ref="H8:H10" si="0">G8/C8</f>
        <v>1</v>
      </c>
      <c r="I8" s="56"/>
      <c r="J8" s="46">
        <f t="shared" ref="J8:J14" si="1">I8/D8</f>
        <v>0</v>
      </c>
      <c r="K8" s="45"/>
      <c r="L8" s="46">
        <f t="shared" ref="L8:L14" si="2">K8/E8</f>
        <v>0</v>
      </c>
      <c r="M8" s="117" t="s">
        <v>172</v>
      </c>
      <c r="N8" s="70"/>
      <c r="O8" s="70"/>
      <c r="P8" s="76" t="s">
        <v>141</v>
      </c>
      <c r="Q8" s="136" t="s">
        <v>180</v>
      </c>
      <c r="R8" s="133"/>
    </row>
    <row r="9" spans="1:18" ht="250.5" customHeight="1" x14ac:dyDescent="0.25">
      <c r="A9" s="202" t="s">
        <v>59</v>
      </c>
      <c r="B9" s="44" t="s">
        <v>173</v>
      </c>
      <c r="C9" s="137">
        <v>1</v>
      </c>
      <c r="D9" s="137">
        <v>1</v>
      </c>
      <c r="E9" s="137">
        <v>1</v>
      </c>
      <c r="F9" s="44" t="s">
        <v>8</v>
      </c>
      <c r="G9" s="55">
        <v>1</v>
      </c>
      <c r="H9" s="46">
        <f t="shared" si="0"/>
        <v>1</v>
      </c>
      <c r="I9" s="68"/>
      <c r="J9" s="46">
        <f t="shared" si="1"/>
        <v>0</v>
      </c>
      <c r="K9" s="68"/>
      <c r="L9" s="46">
        <f t="shared" si="2"/>
        <v>0</v>
      </c>
      <c r="M9" s="117" t="s">
        <v>146</v>
      </c>
      <c r="N9" s="73"/>
      <c r="O9" s="73"/>
      <c r="P9" s="76" t="s">
        <v>142</v>
      </c>
      <c r="Q9" s="71" t="s">
        <v>149</v>
      </c>
      <c r="R9" s="133"/>
    </row>
    <row r="10" spans="1:18" ht="333.75" customHeight="1" x14ac:dyDescent="0.25">
      <c r="A10" s="202"/>
      <c r="B10" s="44" t="s">
        <v>174</v>
      </c>
      <c r="C10" s="137">
        <v>1</v>
      </c>
      <c r="D10" s="137">
        <v>1</v>
      </c>
      <c r="E10" s="137">
        <v>1</v>
      </c>
      <c r="F10" s="44" t="s">
        <v>8</v>
      </c>
      <c r="G10" s="55">
        <v>1</v>
      </c>
      <c r="H10" s="46">
        <f t="shared" si="0"/>
        <v>1</v>
      </c>
      <c r="I10" s="45"/>
      <c r="J10" s="46">
        <f t="shared" si="1"/>
        <v>0</v>
      </c>
      <c r="K10" s="45"/>
      <c r="L10" s="46">
        <f t="shared" si="2"/>
        <v>0</v>
      </c>
      <c r="M10" s="117" t="s">
        <v>148</v>
      </c>
      <c r="N10" s="75"/>
      <c r="O10" s="75"/>
      <c r="P10" s="76" t="s">
        <v>143</v>
      </c>
      <c r="Q10" s="71" t="s">
        <v>177</v>
      </c>
      <c r="R10" s="133"/>
    </row>
    <row r="11" spans="1:18" ht="185.25" x14ac:dyDescent="0.25">
      <c r="A11" s="44" t="s">
        <v>60</v>
      </c>
      <c r="B11" s="44" t="s">
        <v>61</v>
      </c>
      <c r="C11" s="138">
        <v>0</v>
      </c>
      <c r="D11" s="138">
        <v>1</v>
      </c>
      <c r="E11" s="138">
        <v>1</v>
      </c>
      <c r="F11" s="44" t="s">
        <v>62</v>
      </c>
      <c r="G11" s="45">
        <v>0</v>
      </c>
      <c r="H11" s="46" t="s">
        <v>87</v>
      </c>
      <c r="I11" s="45"/>
      <c r="J11" s="46">
        <f t="shared" si="1"/>
        <v>0</v>
      </c>
      <c r="K11" s="45"/>
      <c r="L11" s="46">
        <f t="shared" si="2"/>
        <v>0</v>
      </c>
      <c r="M11" s="114" t="s">
        <v>88</v>
      </c>
      <c r="N11" s="75"/>
      <c r="O11" s="75"/>
      <c r="P11" s="76" t="s">
        <v>49</v>
      </c>
      <c r="Q11" s="132" t="s">
        <v>133</v>
      </c>
      <c r="R11" s="133"/>
    </row>
    <row r="12" spans="1:18" ht="238.5" customHeight="1" x14ac:dyDescent="0.25">
      <c r="A12" s="54" t="s">
        <v>63</v>
      </c>
      <c r="B12" s="130" t="s">
        <v>64</v>
      </c>
      <c r="C12" s="139">
        <v>3</v>
      </c>
      <c r="D12" s="139">
        <v>7</v>
      </c>
      <c r="E12" s="139">
        <v>7</v>
      </c>
      <c r="F12" s="44" t="s">
        <v>13</v>
      </c>
      <c r="G12" s="85">
        <v>0</v>
      </c>
      <c r="H12" s="46">
        <f>G12/C12</f>
        <v>0</v>
      </c>
      <c r="I12" s="45"/>
      <c r="J12" s="46">
        <f t="shared" si="1"/>
        <v>0</v>
      </c>
      <c r="K12" s="45"/>
      <c r="L12" s="46">
        <f t="shared" si="2"/>
        <v>0</v>
      </c>
      <c r="M12" s="80" t="s">
        <v>144</v>
      </c>
      <c r="N12" s="71"/>
      <c r="O12" s="71"/>
      <c r="P12" s="76" t="s">
        <v>49</v>
      </c>
      <c r="Q12" s="129" t="s">
        <v>191</v>
      </c>
      <c r="R12" s="58"/>
    </row>
    <row r="13" spans="1:18" ht="71.25" x14ac:dyDescent="0.25">
      <c r="A13" s="44" t="s">
        <v>65</v>
      </c>
      <c r="B13" s="44" t="s">
        <v>66</v>
      </c>
      <c r="C13" s="139">
        <v>0</v>
      </c>
      <c r="D13" s="139">
        <v>2</v>
      </c>
      <c r="E13" s="139">
        <v>1</v>
      </c>
      <c r="F13" s="44" t="s">
        <v>13</v>
      </c>
      <c r="G13" s="45"/>
      <c r="H13" s="46" t="s">
        <v>87</v>
      </c>
      <c r="I13" s="45"/>
      <c r="J13" s="46">
        <f t="shared" si="1"/>
        <v>0</v>
      </c>
      <c r="K13" s="45"/>
      <c r="L13" s="46">
        <f t="shared" si="2"/>
        <v>0</v>
      </c>
      <c r="M13" s="114" t="s">
        <v>88</v>
      </c>
      <c r="N13" s="71"/>
      <c r="O13" s="71"/>
      <c r="P13" s="76" t="s">
        <v>49</v>
      </c>
      <c r="Q13" s="132" t="s">
        <v>133</v>
      </c>
      <c r="R13" s="133"/>
    </row>
    <row r="14" spans="1:18" ht="72" thickBot="1" x14ac:dyDescent="0.3">
      <c r="A14" s="44" t="s">
        <v>67</v>
      </c>
      <c r="B14" s="60" t="s">
        <v>175</v>
      </c>
      <c r="C14" s="140">
        <v>1</v>
      </c>
      <c r="D14" s="140">
        <v>1</v>
      </c>
      <c r="E14" s="140">
        <v>1</v>
      </c>
      <c r="F14" s="44" t="s">
        <v>13</v>
      </c>
      <c r="G14" s="55">
        <v>1</v>
      </c>
      <c r="H14" s="46">
        <f>G14/C14</f>
        <v>1</v>
      </c>
      <c r="I14" s="45"/>
      <c r="J14" s="46">
        <f t="shared" si="1"/>
        <v>0</v>
      </c>
      <c r="K14" s="45"/>
      <c r="L14" s="46">
        <f t="shared" si="2"/>
        <v>0</v>
      </c>
      <c r="M14" s="114" t="s">
        <v>145</v>
      </c>
      <c r="N14" s="71"/>
      <c r="O14" s="71"/>
      <c r="P14" s="76" t="s">
        <v>49</v>
      </c>
      <c r="Q14" s="132" t="s">
        <v>150</v>
      </c>
      <c r="R14" s="133"/>
    </row>
    <row r="15" spans="1:18" x14ac:dyDescent="0.25">
      <c r="A15" s="133"/>
      <c r="B15" s="133"/>
      <c r="C15" s="133"/>
      <c r="D15" s="133"/>
      <c r="E15" s="133"/>
      <c r="F15" s="133"/>
      <c r="G15" s="133"/>
      <c r="H15" s="133"/>
      <c r="I15" s="133"/>
      <c r="J15" s="133"/>
      <c r="K15" s="133"/>
      <c r="L15" s="133"/>
      <c r="M15" s="133"/>
      <c r="N15" s="133"/>
      <c r="O15" s="133"/>
      <c r="P15" s="133"/>
      <c r="Q15" s="133"/>
      <c r="R15" s="133"/>
    </row>
    <row r="16" spans="1:18" ht="38.25" customHeight="1" x14ac:dyDescent="0.2">
      <c r="A16" s="133"/>
      <c r="B16" s="133"/>
      <c r="C16" s="133"/>
      <c r="D16" s="133"/>
      <c r="E16" s="133"/>
      <c r="F16" s="203" t="s">
        <v>17</v>
      </c>
      <c r="G16" s="204"/>
      <c r="H16" s="82">
        <f>+AVERAGE(H8:H14)</f>
        <v>0.8</v>
      </c>
      <c r="I16" s="133"/>
      <c r="J16" s="133"/>
      <c r="K16" s="133"/>
      <c r="L16" s="133"/>
      <c r="M16" s="133"/>
      <c r="N16" s="133"/>
      <c r="O16" s="133"/>
      <c r="P16" s="133"/>
      <c r="Q16" s="133"/>
      <c r="R16" s="133"/>
    </row>
    <row r="17" spans="1:18" x14ac:dyDescent="0.25">
      <c r="A17" s="133"/>
      <c r="B17" s="133"/>
      <c r="C17" s="133"/>
      <c r="D17" s="133"/>
      <c r="E17" s="133"/>
      <c r="F17" s="133"/>
      <c r="G17" s="133"/>
      <c r="H17" s="133"/>
      <c r="I17" s="133"/>
      <c r="J17" s="133"/>
      <c r="K17" s="133"/>
      <c r="L17" s="133"/>
      <c r="M17" s="133"/>
      <c r="N17" s="133"/>
      <c r="O17" s="133"/>
      <c r="P17" s="133"/>
      <c r="Q17" s="133"/>
      <c r="R17" s="133"/>
    </row>
    <row r="18" spans="1:18" x14ac:dyDescent="0.25">
      <c r="A18" s="133"/>
      <c r="B18" s="133"/>
      <c r="C18" s="133"/>
      <c r="D18" s="133"/>
      <c r="E18" s="133"/>
      <c r="F18" s="133"/>
      <c r="G18" s="133"/>
      <c r="H18" s="133"/>
      <c r="I18" s="133"/>
      <c r="J18" s="133"/>
      <c r="K18" s="133"/>
      <c r="L18" s="133"/>
      <c r="M18" s="133"/>
      <c r="N18" s="133"/>
      <c r="O18" s="133"/>
      <c r="P18" s="133"/>
      <c r="Q18" s="133"/>
      <c r="R18" s="133"/>
    </row>
    <row r="19" spans="1:18" x14ac:dyDescent="0.25">
      <c r="A19" s="133"/>
      <c r="B19" s="133"/>
      <c r="C19" s="133"/>
      <c r="D19" s="133"/>
      <c r="E19" s="133"/>
      <c r="F19" s="133"/>
      <c r="G19" s="133"/>
      <c r="H19" s="133"/>
      <c r="I19" s="133"/>
      <c r="J19" s="133"/>
      <c r="K19" s="133"/>
      <c r="L19" s="133"/>
      <c r="M19" s="133"/>
      <c r="N19" s="133"/>
      <c r="O19" s="133"/>
      <c r="P19" s="133"/>
      <c r="Q19" s="133"/>
      <c r="R19" s="133"/>
    </row>
    <row r="20" spans="1:18" x14ac:dyDescent="0.25">
      <c r="A20" s="133"/>
      <c r="B20" s="133"/>
      <c r="C20" s="133"/>
      <c r="D20" s="133"/>
      <c r="E20" s="133"/>
      <c r="F20" s="133"/>
      <c r="G20" s="133"/>
      <c r="H20" s="133"/>
      <c r="I20" s="133"/>
      <c r="J20" s="133"/>
      <c r="K20" s="133"/>
      <c r="L20" s="133"/>
      <c r="M20" s="133"/>
      <c r="N20" s="133"/>
      <c r="O20" s="133"/>
      <c r="P20" s="133"/>
      <c r="Q20" s="133"/>
      <c r="R20" s="133"/>
    </row>
    <row r="21" spans="1:18" x14ac:dyDescent="0.25">
      <c r="A21" s="133"/>
      <c r="B21" s="133"/>
      <c r="C21" s="133"/>
      <c r="D21" s="133"/>
      <c r="E21" s="133"/>
      <c r="F21" s="133"/>
      <c r="G21" s="133"/>
      <c r="H21" s="133"/>
      <c r="I21" s="133"/>
      <c r="J21" s="133"/>
      <c r="K21" s="133"/>
      <c r="L21" s="133"/>
      <c r="M21" s="133"/>
      <c r="N21" s="133"/>
      <c r="O21" s="133"/>
      <c r="P21" s="133"/>
      <c r="Q21" s="133"/>
      <c r="R21" s="133"/>
    </row>
    <row r="22" spans="1:18" x14ac:dyDescent="0.25">
      <c r="A22" s="133"/>
      <c r="B22" s="133"/>
      <c r="C22" s="133"/>
      <c r="D22" s="133"/>
      <c r="E22" s="133"/>
      <c r="F22" s="133"/>
      <c r="G22" s="133"/>
      <c r="H22" s="133"/>
      <c r="I22" s="133"/>
      <c r="J22" s="133"/>
      <c r="K22" s="133"/>
      <c r="L22" s="133"/>
      <c r="M22" s="133"/>
      <c r="N22" s="133"/>
      <c r="O22" s="133"/>
      <c r="P22" s="133"/>
      <c r="Q22" s="133"/>
      <c r="R22" s="133"/>
    </row>
    <row r="23" spans="1:18" x14ac:dyDescent="0.25">
      <c r="A23" s="133"/>
      <c r="B23" s="133"/>
      <c r="C23" s="133"/>
      <c r="D23" s="133"/>
      <c r="E23" s="133"/>
      <c r="F23" s="133"/>
      <c r="G23" s="133"/>
      <c r="H23" s="133"/>
      <c r="I23" s="133"/>
      <c r="J23" s="133"/>
      <c r="K23" s="133"/>
      <c r="L23" s="133"/>
      <c r="M23" s="133"/>
      <c r="N23" s="133"/>
      <c r="O23" s="133"/>
      <c r="P23" s="133"/>
      <c r="Q23" s="133"/>
      <c r="R23" s="133"/>
    </row>
    <row r="24" spans="1:18" x14ac:dyDescent="0.25">
      <c r="A24" s="133"/>
      <c r="B24" s="133"/>
      <c r="C24" s="133"/>
      <c r="D24" s="133"/>
      <c r="E24" s="133"/>
      <c r="F24" s="133"/>
      <c r="G24" s="133"/>
      <c r="H24" s="133"/>
      <c r="I24" s="133"/>
      <c r="J24" s="133"/>
      <c r="K24" s="133"/>
      <c r="L24" s="133"/>
      <c r="M24" s="133"/>
      <c r="N24" s="133"/>
      <c r="O24" s="133"/>
      <c r="P24" s="133"/>
      <c r="Q24" s="133"/>
      <c r="R24" s="133"/>
    </row>
    <row r="25" spans="1:18" x14ac:dyDescent="0.2">
      <c r="A25" s="133"/>
      <c r="B25" s="133"/>
      <c r="C25" s="133"/>
      <c r="D25" s="133"/>
      <c r="E25" s="133"/>
      <c r="F25" s="133"/>
      <c r="G25" s="133"/>
      <c r="H25" s="133"/>
      <c r="I25" s="102"/>
      <c r="J25" s="103" t="e">
        <f>+AVERAGE(#REF!)</f>
        <v>#REF!</v>
      </c>
      <c r="K25" s="133"/>
      <c r="L25" s="133"/>
      <c r="M25" s="133"/>
      <c r="N25" s="133"/>
      <c r="O25" s="133"/>
      <c r="P25" s="133"/>
      <c r="Q25" s="133"/>
      <c r="R25" s="133"/>
    </row>
  </sheetData>
  <mergeCells count="21">
    <mergeCell ref="A9:A10"/>
    <mergeCell ref="G6:G7"/>
    <mergeCell ref="O5:O7"/>
    <mergeCell ref="K5:L5"/>
    <mergeCell ref="M5:M7"/>
    <mergeCell ref="A4:A7"/>
    <mergeCell ref="B4:B7"/>
    <mergeCell ref="C4:E6"/>
    <mergeCell ref="F4:F7"/>
    <mergeCell ref="G5:H5"/>
    <mergeCell ref="N5:N7"/>
    <mergeCell ref="K6:K7"/>
    <mergeCell ref="L6:L7"/>
    <mergeCell ref="Q5:Q7"/>
    <mergeCell ref="P5:P7"/>
    <mergeCell ref="G4:Q4"/>
    <mergeCell ref="F16:G16"/>
    <mergeCell ref="H6:H7"/>
    <mergeCell ref="I6:I7"/>
    <mergeCell ref="I5:J5"/>
    <mergeCell ref="J6:J7"/>
  </mergeCells>
  <conditionalFormatting sqref="J8:J14 L8:L14">
    <cfRule type="cellIs" dxfId="26" priority="25" stopIfTrue="1" operator="greaterThan">
      <formula>0.66</formula>
    </cfRule>
    <cfRule type="cellIs" dxfId="25" priority="26" stopIfTrue="1" operator="between">
      <formula>0.34</formula>
      <formula>0.66</formula>
    </cfRule>
    <cfRule type="cellIs" dxfId="24" priority="27" stopIfTrue="1" operator="between">
      <formula>0</formula>
      <formula>0.33</formula>
    </cfRule>
  </conditionalFormatting>
  <conditionalFormatting sqref="H8">
    <cfRule type="cellIs" dxfId="23" priority="22" stopIfTrue="1" operator="greaterThan">
      <formula>0.66</formula>
    </cfRule>
    <cfRule type="cellIs" dxfId="22" priority="23" stopIfTrue="1" operator="between">
      <formula>0.34</formula>
      <formula>0.66</formula>
    </cfRule>
    <cfRule type="cellIs" dxfId="21" priority="24" stopIfTrue="1" operator="between">
      <formula>0</formula>
      <formula>0.33</formula>
    </cfRule>
  </conditionalFormatting>
  <conditionalFormatting sqref="H9">
    <cfRule type="cellIs" dxfId="20" priority="16" stopIfTrue="1" operator="greaterThan">
      <formula>0.66</formula>
    </cfRule>
    <cfRule type="cellIs" dxfId="19" priority="17" stopIfTrue="1" operator="between">
      <formula>0.34</formula>
      <formula>0.66</formula>
    </cfRule>
    <cfRule type="cellIs" dxfId="18" priority="18" stopIfTrue="1" operator="between">
      <formula>0</formula>
      <formula>0.33</formula>
    </cfRule>
  </conditionalFormatting>
  <conditionalFormatting sqref="H12 H14">
    <cfRule type="cellIs" dxfId="17" priority="13" stopIfTrue="1" operator="greaterThan">
      <formula>0.66</formula>
    </cfRule>
    <cfRule type="cellIs" dxfId="16" priority="14" stopIfTrue="1" operator="between">
      <formula>0.34</formula>
      <formula>0.66</formula>
    </cfRule>
    <cfRule type="cellIs" dxfId="15" priority="15" stopIfTrue="1" operator="between">
      <formula>0</formula>
      <formula>0.33</formula>
    </cfRule>
  </conditionalFormatting>
  <conditionalFormatting sqref="H10">
    <cfRule type="cellIs" dxfId="14" priority="7" stopIfTrue="1" operator="greaterThan">
      <formula>0.66</formula>
    </cfRule>
    <cfRule type="cellIs" dxfId="13" priority="8" stopIfTrue="1" operator="between">
      <formula>0.34</formula>
      <formula>0.66</formula>
    </cfRule>
    <cfRule type="cellIs" dxfId="12" priority="9" stopIfTrue="1" operator="between">
      <formula>0</formula>
      <formula>0.33</formula>
    </cfRule>
  </conditionalFormatting>
  <conditionalFormatting sqref="H11">
    <cfRule type="cellIs" dxfId="11" priority="4" stopIfTrue="1" operator="greaterThan">
      <formula>0.66</formula>
    </cfRule>
    <cfRule type="cellIs" dxfId="10" priority="5" stopIfTrue="1" operator="between">
      <formula>0.34</formula>
      <formula>0.66</formula>
    </cfRule>
    <cfRule type="cellIs" dxfId="9" priority="6" stopIfTrue="1" operator="between">
      <formula>0</formula>
      <formula>0.33</formula>
    </cfRule>
  </conditionalFormatting>
  <conditionalFormatting sqref="H13">
    <cfRule type="cellIs" dxfId="8" priority="1" stopIfTrue="1" operator="greaterThan">
      <formula>0.66</formula>
    </cfRule>
    <cfRule type="cellIs" dxfId="7" priority="2" stopIfTrue="1" operator="between">
      <formula>0.34</formula>
      <formula>0.66</formula>
    </cfRule>
    <cfRule type="cellIs" dxfId="6" priority="3" stopIfTrue="1" operator="between">
      <formula>0</formula>
      <formula>0.33</formula>
    </cfRule>
  </conditionalFormatting>
  <hyperlinks>
    <hyperlink ref="Q8" r:id="rId1" display="https://sapiencia.gov.co/wp-content/uploads/2023/05/informe-enero_febrero_2023.pdf"/>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S15"/>
  <sheetViews>
    <sheetView zoomScale="90" zoomScaleNormal="90" workbookViewId="0">
      <pane ySplit="7" topLeftCell="A8" activePane="bottomLeft" state="frozen"/>
      <selection pane="bottomLeft" activeCell="R6" sqref="R6"/>
    </sheetView>
  </sheetViews>
  <sheetFormatPr baseColWidth="10" defaultRowHeight="15" x14ac:dyDescent="0.25"/>
  <cols>
    <col min="1" max="1" width="36.85546875" style="1" customWidth="1"/>
    <col min="2" max="2" width="37.5703125" style="1" customWidth="1"/>
    <col min="3" max="3" width="8.42578125" style="1" customWidth="1"/>
    <col min="4" max="4" width="8.140625" style="1" customWidth="1"/>
    <col min="5" max="5" width="9.28515625" style="1" customWidth="1"/>
    <col min="6" max="6" width="20.85546875" style="1" bestFit="1" customWidth="1"/>
    <col min="7" max="7" width="10.28515625" style="1" customWidth="1"/>
    <col min="8" max="8" width="11.140625" style="1" customWidth="1"/>
    <col min="9" max="12" width="8.7109375" style="1" hidden="1" customWidth="1"/>
    <col min="13" max="13" width="65.85546875" style="1" customWidth="1"/>
    <col min="14" max="14" width="84.85546875" style="1" hidden="1" customWidth="1"/>
    <col min="15" max="15" width="46" style="1" hidden="1" customWidth="1"/>
    <col min="16" max="16" width="14.140625" style="1" customWidth="1"/>
    <col min="17" max="17" width="49.7109375" style="1" customWidth="1"/>
    <col min="18" max="18" width="15.28515625" style="1" customWidth="1"/>
    <col min="19" max="16384" width="11.42578125" style="1"/>
  </cols>
  <sheetData>
    <row r="1" spans="1:19" ht="23.25" customHeight="1" x14ac:dyDescent="0.25">
      <c r="A1" s="15"/>
      <c r="B1" s="16"/>
      <c r="C1" s="17" t="s">
        <v>105</v>
      </c>
      <c r="D1" s="16"/>
      <c r="E1" s="16"/>
      <c r="F1" s="16"/>
      <c r="G1" s="16"/>
      <c r="H1" s="16"/>
      <c r="I1" s="16"/>
      <c r="J1" s="16"/>
      <c r="K1" s="16"/>
      <c r="L1" s="16"/>
      <c r="M1" s="18"/>
      <c r="N1" s="16"/>
      <c r="O1" s="19"/>
      <c r="P1" s="20"/>
      <c r="Q1" s="21"/>
      <c r="R1" s="81"/>
    </row>
    <row r="2" spans="1:19" x14ac:dyDescent="0.25">
      <c r="A2" s="22"/>
      <c r="B2" s="23"/>
      <c r="C2" s="24"/>
      <c r="D2" s="23"/>
      <c r="E2" s="23"/>
      <c r="F2" s="23"/>
      <c r="G2" s="23"/>
      <c r="H2" s="23"/>
      <c r="I2" s="23"/>
      <c r="J2" s="23"/>
      <c r="K2" s="23"/>
      <c r="L2" s="23"/>
      <c r="M2" s="25"/>
      <c r="N2" s="23"/>
      <c r="O2" s="26"/>
      <c r="P2" s="25"/>
      <c r="Q2" s="27"/>
      <c r="R2" s="81"/>
    </row>
    <row r="3" spans="1:19" ht="31.5" customHeight="1" thickBot="1" x14ac:dyDescent="0.3">
      <c r="A3" s="28"/>
      <c r="B3" s="29"/>
      <c r="C3" s="30" t="s">
        <v>74</v>
      </c>
      <c r="D3" s="29"/>
      <c r="E3" s="29"/>
      <c r="F3" s="29"/>
      <c r="G3" s="29"/>
      <c r="H3" s="29"/>
      <c r="I3" s="29"/>
      <c r="J3" s="29"/>
      <c r="K3" s="29"/>
      <c r="L3" s="29"/>
      <c r="M3" s="31"/>
      <c r="N3" s="29"/>
      <c r="O3" s="32"/>
      <c r="P3" s="33"/>
      <c r="Q3" s="34"/>
      <c r="R3" s="81"/>
    </row>
    <row r="4" spans="1:19" ht="15" customHeight="1" x14ac:dyDescent="0.25">
      <c r="A4" s="167" t="s">
        <v>1</v>
      </c>
      <c r="B4" s="170" t="s">
        <v>2</v>
      </c>
      <c r="C4" s="173" t="s">
        <v>3</v>
      </c>
      <c r="D4" s="174"/>
      <c r="E4" s="175"/>
      <c r="F4" s="170" t="s">
        <v>4</v>
      </c>
      <c r="G4" s="187" t="s">
        <v>0</v>
      </c>
      <c r="H4" s="187"/>
      <c r="I4" s="187"/>
      <c r="J4" s="187"/>
      <c r="K4" s="187"/>
      <c r="L4" s="187"/>
      <c r="M4" s="187"/>
      <c r="N4" s="187"/>
      <c r="O4" s="187"/>
      <c r="P4" s="187"/>
      <c r="Q4" s="188"/>
      <c r="R4" s="81"/>
    </row>
    <row r="5" spans="1:19" ht="15" customHeight="1" x14ac:dyDescent="0.25">
      <c r="A5" s="168"/>
      <c r="B5" s="171"/>
      <c r="C5" s="176"/>
      <c r="D5" s="177"/>
      <c r="E5" s="178"/>
      <c r="F5" s="171"/>
      <c r="G5" s="182">
        <v>11049</v>
      </c>
      <c r="H5" s="183"/>
      <c r="I5" s="182">
        <v>11536</v>
      </c>
      <c r="J5" s="183"/>
      <c r="K5" s="184">
        <v>11658</v>
      </c>
      <c r="L5" s="185"/>
      <c r="M5" s="165" t="s">
        <v>69</v>
      </c>
      <c r="N5" s="194" t="s">
        <v>22</v>
      </c>
      <c r="O5" s="194" t="s">
        <v>23</v>
      </c>
      <c r="P5" s="165" t="s">
        <v>75</v>
      </c>
      <c r="Q5" s="189" t="s">
        <v>70</v>
      </c>
      <c r="R5" s="81"/>
    </row>
    <row r="6" spans="1:19" ht="15" customHeight="1" x14ac:dyDescent="0.25">
      <c r="A6" s="168"/>
      <c r="B6" s="171"/>
      <c r="C6" s="179"/>
      <c r="D6" s="180"/>
      <c r="E6" s="181"/>
      <c r="F6" s="171"/>
      <c r="G6" s="165" t="s">
        <v>5</v>
      </c>
      <c r="H6" s="165" t="s">
        <v>6</v>
      </c>
      <c r="I6" s="165" t="s">
        <v>5</v>
      </c>
      <c r="J6" s="165" t="s">
        <v>6</v>
      </c>
      <c r="K6" s="165" t="s">
        <v>5</v>
      </c>
      <c r="L6" s="165" t="s">
        <v>6</v>
      </c>
      <c r="M6" s="186"/>
      <c r="N6" s="195"/>
      <c r="O6" s="195"/>
      <c r="P6" s="186"/>
      <c r="Q6" s="190"/>
      <c r="R6" s="81"/>
      <c r="S6" s="81"/>
    </row>
    <row r="7" spans="1:19" ht="27.75" customHeight="1" thickBot="1" x14ac:dyDescent="0.3">
      <c r="A7" s="169"/>
      <c r="B7" s="172"/>
      <c r="C7" s="35">
        <v>11049</v>
      </c>
      <c r="D7" s="35">
        <v>11536</v>
      </c>
      <c r="E7" s="36">
        <v>11658</v>
      </c>
      <c r="F7" s="172"/>
      <c r="G7" s="166"/>
      <c r="H7" s="166"/>
      <c r="I7" s="166"/>
      <c r="J7" s="166"/>
      <c r="K7" s="166"/>
      <c r="L7" s="166"/>
      <c r="M7" s="166"/>
      <c r="N7" s="196"/>
      <c r="O7" s="196"/>
      <c r="P7" s="166" t="s">
        <v>68</v>
      </c>
      <c r="Q7" s="191" t="s">
        <v>68</v>
      </c>
      <c r="R7" s="81"/>
      <c r="S7" s="81"/>
    </row>
    <row r="8" spans="1:19" ht="213" customHeight="1" thickBot="1" x14ac:dyDescent="0.3">
      <c r="A8" s="159" t="s">
        <v>176</v>
      </c>
      <c r="B8" s="160" t="s">
        <v>140</v>
      </c>
      <c r="C8" s="44">
        <v>30</v>
      </c>
      <c r="D8" s="44">
        <v>40</v>
      </c>
      <c r="E8" s="44">
        <v>30</v>
      </c>
      <c r="F8" s="44" t="s">
        <v>14</v>
      </c>
      <c r="G8" s="85">
        <v>30</v>
      </c>
      <c r="H8" s="46">
        <f>G8/C8</f>
        <v>1</v>
      </c>
      <c r="I8" s="45"/>
      <c r="J8" s="46"/>
      <c r="K8" s="45"/>
      <c r="L8" s="46"/>
      <c r="M8" s="161" t="s">
        <v>138</v>
      </c>
      <c r="N8" s="141"/>
      <c r="O8" s="142"/>
      <c r="P8" s="109" t="s">
        <v>139</v>
      </c>
      <c r="Q8" s="158" t="s">
        <v>186</v>
      </c>
      <c r="R8" s="81"/>
      <c r="S8" s="81"/>
    </row>
    <row r="9" spans="1:19" x14ac:dyDescent="0.25">
      <c r="A9" s="81"/>
      <c r="B9" s="81"/>
      <c r="C9" s="81"/>
      <c r="D9" s="81"/>
      <c r="E9" s="81"/>
      <c r="F9" s="81"/>
      <c r="G9" s="81"/>
      <c r="H9" s="81"/>
      <c r="I9" s="81"/>
      <c r="J9" s="81"/>
      <c r="K9" s="81"/>
      <c r="L9" s="81"/>
      <c r="M9" s="81"/>
      <c r="N9" s="81"/>
      <c r="O9" s="81"/>
      <c r="P9" s="81"/>
      <c r="Q9" s="81"/>
      <c r="R9" s="81"/>
    </row>
    <row r="10" spans="1:19" ht="29.25" customHeight="1" x14ac:dyDescent="0.25">
      <c r="A10" s="81"/>
      <c r="B10" s="81"/>
      <c r="C10" s="81"/>
      <c r="D10" s="81"/>
      <c r="E10" s="81"/>
      <c r="F10" s="192" t="s">
        <v>17</v>
      </c>
      <c r="G10" s="193"/>
      <c r="H10" s="82">
        <f>+AVERAGE(H8)</f>
        <v>1</v>
      </c>
      <c r="I10" s="102"/>
      <c r="J10" s="103" t="e">
        <f>+AVERAGE(#REF!)</f>
        <v>#REF!</v>
      </c>
      <c r="K10" s="126"/>
      <c r="L10" s="126"/>
      <c r="M10" s="126"/>
      <c r="N10" s="126"/>
      <c r="O10" s="81"/>
      <c r="P10" s="81"/>
      <c r="Q10" s="81"/>
      <c r="R10" s="81"/>
    </row>
    <row r="11" spans="1:19" x14ac:dyDescent="0.25">
      <c r="A11" s="81"/>
      <c r="B11" s="81"/>
      <c r="C11" s="81"/>
      <c r="D11" s="81"/>
      <c r="E11" s="81"/>
      <c r="F11" s="81"/>
      <c r="G11" s="81"/>
      <c r="H11" s="81"/>
      <c r="I11" s="81"/>
      <c r="J11" s="81"/>
      <c r="K11" s="81"/>
      <c r="L11" s="81"/>
      <c r="M11" s="81"/>
      <c r="N11" s="81"/>
      <c r="O11" s="81"/>
      <c r="P11" s="81"/>
      <c r="Q11" s="81"/>
      <c r="R11" s="81"/>
    </row>
    <row r="12" spans="1:19" x14ac:dyDescent="0.25">
      <c r="A12" s="81"/>
      <c r="B12" s="81"/>
      <c r="C12" s="81"/>
      <c r="D12" s="81"/>
      <c r="E12" s="81"/>
      <c r="F12" s="81"/>
      <c r="G12" s="81"/>
      <c r="H12" s="81"/>
      <c r="I12" s="81"/>
      <c r="J12" s="81"/>
      <c r="K12" s="81"/>
      <c r="L12" s="81"/>
      <c r="M12" s="81"/>
      <c r="N12" s="81"/>
      <c r="O12" s="81"/>
      <c r="P12" s="81"/>
      <c r="Q12" s="81"/>
      <c r="R12" s="81"/>
    </row>
    <row r="13" spans="1:19" x14ac:dyDescent="0.25">
      <c r="A13" s="81"/>
      <c r="B13" s="81"/>
      <c r="C13" s="81"/>
      <c r="D13" s="81"/>
      <c r="E13" s="81"/>
      <c r="F13" s="81"/>
      <c r="G13" s="81"/>
      <c r="H13" s="81"/>
      <c r="I13" s="81"/>
      <c r="J13" s="81"/>
      <c r="K13" s="81"/>
      <c r="L13" s="81"/>
      <c r="M13" s="81"/>
      <c r="N13" s="81"/>
      <c r="O13" s="81"/>
      <c r="P13" s="81"/>
      <c r="Q13" s="81"/>
      <c r="R13" s="81"/>
    </row>
    <row r="14" spans="1:19" x14ac:dyDescent="0.25">
      <c r="A14" s="81"/>
      <c r="B14" s="81"/>
      <c r="C14" s="81"/>
      <c r="D14" s="81"/>
      <c r="E14" s="81"/>
      <c r="F14" s="81"/>
      <c r="G14" s="81"/>
      <c r="H14" s="81"/>
      <c r="I14" s="81"/>
      <c r="J14" s="81"/>
      <c r="K14" s="81"/>
      <c r="L14" s="81"/>
      <c r="M14" s="81"/>
      <c r="N14" s="81"/>
      <c r="O14" s="81"/>
      <c r="P14" s="81"/>
      <c r="Q14" s="81"/>
      <c r="R14" s="81"/>
    </row>
    <row r="15" spans="1:19" x14ac:dyDescent="0.25">
      <c r="A15" s="81"/>
      <c r="B15" s="81"/>
      <c r="C15" s="81"/>
      <c r="D15" s="81"/>
      <c r="E15" s="81"/>
      <c r="F15" s="81"/>
      <c r="G15" s="81"/>
      <c r="H15" s="81"/>
      <c r="I15" s="81"/>
      <c r="J15" s="81"/>
      <c r="K15" s="81"/>
      <c r="L15" s="81"/>
      <c r="M15" s="81"/>
      <c r="N15" s="81"/>
      <c r="O15" s="81"/>
      <c r="P15" s="81"/>
      <c r="Q15" s="81"/>
      <c r="R15" s="81"/>
    </row>
  </sheetData>
  <mergeCells count="20">
    <mergeCell ref="F10:G10"/>
    <mergeCell ref="G6:G7"/>
    <mergeCell ref="O5:O7"/>
    <mergeCell ref="I5:J5"/>
    <mergeCell ref="K5:L5"/>
    <mergeCell ref="M5:M7"/>
    <mergeCell ref="N5:N7"/>
    <mergeCell ref="I6:I7"/>
    <mergeCell ref="J6:J7"/>
    <mergeCell ref="Q5:Q7"/>
    <mergeCell ref="P5:P7"/>
    <mergeCell ref="G4:Q4"/>
    <mergeCell ref="A4:A7"/>
    <mergeCell ref="B4:B7"/>
    <mergeCell ref="C4:E6"/>
    <mergeCell ref="F4:F7"/>
    <mergeCell ref="G5:H5"/>
    <mergeCell ref="H6:H7"/>
    <mergeCell ref="K6:K7"/>
    <mergeCell ref="L6:L7"/>
  </mergeCells>
  <conditionalFormatting sqref="J8 L8">
    <cfRule type="cellIs" dxfId="5" priority="13" stopIfTrue="1" operator="greaterThan">
      <formula>0.66</formula>
    </cfRule>
    <cfRule type="cellIs" dxfId="4" priority="14" stopIfTrue="1" operator="between">
      <formula>0.34</formula>
      <formula>0.66</formula>
    </cfRule>
    <cfRule type="cellIs" dxfId="3" priority="15" stopIfTrue="1" operator="between">
      <formula>0</formula>
      <formula>0.33</formula>
    </cfRule>
  </conditionalFormatting>
  <conditionalFormatting sqref="H8">
    <cfRule type="cellIs" dxfId="2" priority="10" stopIfTrue="1" operator="greaterThan">
      <formula>0.66</formula>
    </cfRule>
    <cfRule type="cellIs" dxfId="1" priority="11" stopIfTrue="1" operator="between">
      <formula>0.34</formula>
      <formula>0.66</formula>
    </cfRule>
    <cfRule type="cellIs" dxfId="0" priority="12" stopIfTrue="1" operator="between">
      <formula>0</formula>
      <formula>0.33</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abSelected="1" zoomScale="90" zoomScaleNormal="90" workbookViewId="0">
      <pane ySplit="3" topLeftCell="A4" activePane="bottomLeft" state="frozen"/>
      <selection pane="bottomLeft" activeCell="B6" sqref="B6:K6"/>
    </sheetView>
  </sheetViews>
  <sheetFormatPr baseColWidth="10" defaultRowHeight="15" x14ac:dyDescent="0.25"/>
  <cols>
    <col min="1" max="1" width="3.85546875" style="1" bestFit="1" customWidth="1"/>
    <col min="2" max="2" width="37.5703125" style="1" customWidth="1"/>
    <col min="3" max="3" width="8.42578125" style="1" customWidth="1"/>
    <col min="4" max="4" width="8.140625" style="1" customWidth="1"/>
    <col min="5" max="5" width="9.28515625" style="1" customWidth="1"/>
    <col min="6" max="6" width="20.85546875" style="1" bestFit="1" customWidth="1"/>
    <col min="7" max="9" width="8.7109375" style="1" customWidth="1"/>
    <col min="10" max="10" width="45" style="1" customWidth="1"/>
    <col min="11" max="11" width="123" style="1" customWidth="1"/>
    <col min="12" max="16384" width="11.42578125" style="1"/>
  </cols>
  <sheetData>
    <row r="1" spans="1:12" ht="24" customHeight="1" x14ac:dyDescent="0.25">
      <c r="A1" s="143"/>
      <c r="B1" s="144"/>
      <c r="C1" s="145"/>
      <c r="D1" s="145" t="s">
        <v>105</v>
      </c>
      <c r="E1" s="146"/>
      <c r="F1" s="146"/>
      <c r="G1" s="146"/>
      <c r="H1" s="146"/>
      <c r="I1" s="146"/>
      <c r="J1" s="144"/>
      <c r="K1" s="147"/>
      <c r="L1" s="81"/>
    </row>
    <row r="2" spans="1:12" ht="18" x14ac:dyDescent="0.25">
      <c r="A2" s="148"/>
      <c r="B2" s="25"/>
      <c r="C2" s="149"/>
      <c r="D2" s="23"/>
      <c r="E2" s="23"/>
      <c r="F2" s="23"/>
      <c r="G2" s="23"/>
      <c r="H2" s="23"/>
      <c r="I2" s="23"/>
      <c r="J2" s="25"/>
      <c r="K2" s="150"/>
      <c r="L2" s="81"/>
    </row>
    <row r="3" spans="1:12" ht="36.75" customHeight="1" x14ac:dyDescent="0.25">
      <c r="A3" s="151"/>
      <c r="B3" s="152"/>
      <c r="C3" s="153"/>
      <c r="D3" s="153" t="s">
        <v>18</v>
      </c>
      <c r="E3" s="154"/>
      <c r="F3" s="154"/>
      <c r="G3" s="154"/>
      <c r="H3" s="154"/>
      <c r="I3" s="154"/>
      <c r="J3" s="152"/>
      <c r="K3" s="155"/>
      <c r="L3" s="81"/>
    </row>
    <row r="4" spans="1:12" ht="42" customHeight="1" x14ac:dyDescent="0.25">
      <c r="A4" s="156">
        <v>1</v>
      </c>
      <c r="B4" s="205" t="s">
        <v>185</v>
      </c>
      <c r="C4" s="206"/>
      <c r="D4" s="206"/>
      <c r="E4" s="206"/>
      <c r="F4" s="206"/>
      <c r="G4" s="206"/>
      <c r="H4" s="206"/>
      <c r="I4" s="206"/>
      <c r="J4" s="206"/>
      <c r="K4" s="207"/>
      <c r="L4" s="81"/>
    </row>
    <row r="5" spans="1:12" ht="40.5" customHeight="1" x14ac:dyDescent="0.25">
      <c r="A5" s="156">
        <v>2</v>
      </c>
      <c r="B5" s="211" t="s">
        <v>183</v>
      </c>
      <c r="C5" s="206"/>
      <c r="D5" s="206"/>
      <c r="E5" s="206"/>
      <c r="F5" s="206"/>
      <c r="G5" s="206"/>
      <c r="H5" s="206"/>
      <c r="I5" s="206"/>
      <c r="J5" s="206"/>
      <c r="K5" s="207"/>
      <c r="L5" s="81"/>
    </row>
    <row r="6" spans="1:12" ht="82.5" customHeight="1" x14ac:dyDescent="0.25">
      <c r="A6" s="156">
        <v>3</v>
      </c>
      <c r="B6" s="205" t="s">
        <v>192</v>
      </c>
      <c r="C6" s="206"/>
      <c r="D6" s="206"/>
      <c r="E6" s="206"/>
      <c r="F6" s="206"/>
      <c r="G6" s="206"/>
      <c r="H6" s="206"/>
      <c r="I6" s="206"/>
      <c r="J6" s="206"/>
      <c r="K6" s="207"/>
      <c r="L6" s="81"/>
    </row>
    <row r="7" spans="1:12" ht="44.25" customHeight="1" x14ac:dyDescent="0.25">
      <c r="A7" s="156">
        <v>4</v>
      </c>
      <c r="B7" s="205" t="s">
        <v>181</v>
      </c>
      <c r="C7" s="206"/>
      <c r="D7" s="206"/>
      <c r="E7" s="206"/>
      <c r="F7" s="206"/>
      <c r="G7" s="206"/>
      <c r="H7" s="206"/>
      <c r="I7" s="206"/>
      <c r="J7" s="206"/>
      <c r="K7" s="207"/>
      <c r="L7" s="81"/>
    </row>
    <row r="8" spans="1:12" ht="87" customHeight="1" x14ac:dyDescent="0.25">
      <c r="A8" s="156">
        <v>5</v>
      </c>
      <c r="B8" s="205" t="s">
        <v>184</v>
      </c>
      <c r="C8" s="206"/>
      <c r="D8" s="206"/>
      <c r="E8" s="206"/>
      <c r="F8" s="206"/>
      <c r="G8" s="206"/>
      <c r="H8" s="206"/>
      <c r="I8" s="206"/>
      <c r="J8" s="206"/>
      <c r="K8" s="207"/>
      <c r="L8" s="81"/>
    </row>
    <row r="9" spans="1:12" ht="107.25" customHeight="1" x14ac:dyDescent="0.25">
      <c r="A9" s="156">
        <v>6</v>
      </c>
      <c r="B9" s="205" t="s">
        <v>187</v>
      </c>
      <c r="C9" s="206"/>
      <c r="D9" s="206"/>
      <c r="E9" s="206"/>
      <c r="F9" s="206"/>
      <c r="G9" s="206"/>
      <c r="H9" s="206"/>
      <c r="I9" s="206"/>
      <c r="J9" s="206"/>
      <c r="K9" s="207"/>
      <c r="L9" s="81"/>
    </row>
    <row r="10" spans="1:12" ht="34.5" customHeight="1" x14ac:dyDescent="0.25">
      <c r="A10" s="156">
        <v>7</v>
      </c>
      <c r="B10" s="208" t="s">
        <v>182</v>
      </c>
      <c r="C10" s="209"/>
      <c r="D10" s="209"/>
      <c r="E10" s="209"/>
      <c r="F10" s="209"/>
      <c r="G10" s="209"/>
      <c r="H10" s="209"/>
      <c r="I10" s="209"/>
      <c r="J10" s="209"/>
      <c r="K10" s="210"/>
      <c r="L10" s="81"/>
    </row>
    <row r="11" spans="1:12" ht="24" customHeight="1" x14ac:dyDescent="0.25">
      <c r="A11" s="81"/>
      <c r="B11" s="81"/>
      <c r="C11" s="81"/>
      <c r="D11" s="81"/>
      <c r="E11" s="81"/>
      <c r="F11" s="81"/>
      <c r="G11" s="81"/>
      <c r="H11" s="81"/>
      <c r="I11" s="81"/>
      <c r="J11" s="81"/>
      <c r="K11" s="81"/>
      <c r="L11" s="81"/>
    </row>
    <row r="12" spans="1:12" ht="18" x14ac:dyDescent="0.25">
      <c r="A12" s="81"/>
      <c r="B12" s="157" t="s">
        <v>21</v>
      </c>
      <c r="C12" s="81"/>
      <c r="D12" s="81"/>
      <c r="E12" s="81"/>
      <c r="F12" s="81"/>
      <c r="G12" s="81"/>
      <c r="H12" s="81"/>
      <c r="I12" s="81"/>
      <c r="J12" s="81"/>
      <c r="K12" s="81"/>
      <c r="L12" s="81"/>
    </row>
    <row r="13" spans="1:12" x14ac:dyDescent="0.25">
      <c r="A13" s="81"/>
      <c r="B13" s="81"/>
      <c r="C13" s="81"/>
      <c r="D13" s="81"/>
      <c r="E13" s="81"/>
      <c r="F13" s="81"/>
      <c r="G13" s="81"/>
      <c r="H13" s="81"/>
      <c r="I13" s="81"/>
      <c r="J13" s="81"/>
      <c r="K13" s="81"/>
      <c r="L13" s="81"/>
    </row>
    <row r="14" spans="1:12" x14ac:dyDescent="0.25">
      <c r="A14" s="81"/>
      <c r="B14" s="81"/>
      <c r="C14" s="81"/>
      <c r="D14" s="81"/>
      <c r="E14" s="81"/>
      <c r="F14" s="81"/>
      <c r="G14" s="81"/>
      <c r="H14" s="81"/>
      <c r="I14" s="81"/>
      <c r="J14" s="81"/>
      <c r="K14" s="81"/>
      <c r="L14" s="81"/>
    </row>
    <row r="15" spans="1:12" x14ac:dyDescent="0.25">
      <c r="A15" s="81"/>
      <c r="B15" s="81"/>
      <c r="C15" s="81"/>
      <c r="D15" s="81"/>
      <c r="E15" s="81"/>
      <c r="F15" s="81"/>
      <c r="G15" s="81"/>
      <c r="H15" s="81"/>
      <c r="I15" s="81"/>
      <c r="J15" s="81"/>
      <c r="K15" s="81"/>
      <c r="L15" s="81"/>
    </row>
    <row r="16" spans="1:12" x14ac:dyDescent="0.25">
      <c r="A16" s="81"/>
      <c r="B16" s="81"/>
      <c r="C16" s="81"/>
      <c r="D16" s="81"/>
      <c r="E16" s="81"/>
      <c r="F16" s="81"/>
      <c r="G16" s="81"/>
      <c r="H16" s="81"/>
      <c r="I16" s="81"/>
      <c r="J16" s="81"/>
      <c r="K16" s="81"/>
      <c r="L16" s="81"/>
    </row>
    <row r="17" spans="1:12" x14ac:dyDescent="0.25">
      <c r="A17" s="81"/>
      <c r="B17" s="81"/>
      <c r="C17" s="81"/>
      <c r="D17" s="81"/>
      <c r="E17" s="81"/>
      <c r="F17" s="81"/>
      <c r="G17" s="81"/>
      <c r="H17" s="81"/>
      <c r="I17" s="81"/>
      <c r="J17" s="81"/>
      <c r="K17" s="81"/>
      <c r="L17" s="81"/>
    </row>
    <row r="18" spans="1:12" ht="18" x14ac:dyDescent="0.25">
      <c r="A18" s="81"/>
      <c r="B18" s="157" t="s">
        <v>19</v>
      </c>
      <c r="C18" s="81"/>
      <c r="D18" s="81"/>
      <c r="E18" s="81"/>
      <c r="F18" s="81"/>
      <c r="G18" s="81"/>
      <c r="H18" s="81"/>
      <c r="I18" s="81"/>
      <c r="J18" s="81"/>
      <c r="K18" s="81"/>
      <c r="L18" s="81"/>
    </row>
    <row r="19" spans="1:12" ht="18" x14ac:dyDescent="0.25">
      <c r="A19" s="81"/>
      <c r="B19" s="157" t="s">
        <v>20</v>
      </c>
      <c r="C19" s="81"/>
      <c r="D19" s="81"/>
      <c r="E19" s="81"/>
      <c r="F19" s="81"/>
      <c r="G19" s="81"/>
      <c r="H19" s="81"/>
      <c r="I19" s="81"/>
      <c r="J19" s="81"/>
      <c r="K19" s="81"/>
      <c r="L19" s="81"/>
    </row>
    <row r="20" spans="1:12" x14ac:dyDescent="0.25">
      <c r="A20" s="81"/>
      <c r="B20" s="81"/>
      <c r="C20" s="81"/>
      <c r="D20" s="81"/>
      <c r="E20" s="81"/>
      <c r="F20" s="81"/>
      <c r="G20" s="81"/>
      <c r="H20" s="81"/>
      <c r="I20" s="81"/>
      <c r="J20" s="81"/>
      <c r="K20" s="81"/>
      <c r="L20" s="81"/>
    </row>
    <row r="21" spans="1:12" x14ac:dyDescent="0.25">
      <c r="A21" s="81"/>
      <c r="B21" s="81"/>
      <c r="C21" s="81"/>
      <c r="D21" s="81"/>
      <c r="E21" s="81"/>
      <c r="F21" s="81"/>
      <c r="G21" s="81"/>
      <c r="H21" s="81"/>
      <c r="I21" s="81"/>
      <c r="J21" s="81"/>
      <c r="K21" s="81"/>
      <c r="L21" s="81"/>
    </row>
    <row r="22" spans="1:12" x14ac:dyDescent="0.25">
      <c r="A22" s="81"/>
      <c r="B22" s="81"/>
      <c r="C22" s="81"/>
      <c r="D22" s="81"/>
      <c r="E22" s="81"/>
      <c r="F22" s="81"/>
      <c r="G22" s="81"/>
      <c r="H22" s="81"/>
      <c r="I22" s="81"/>
      <c r="J22" s="81"/>
      <c r="K22" s="81"/>
      <c r="L22" s="81"/>
    </row>
    <row r="23" spans="1:12" x14ac:dyDescent="0.25">
      <c r="A23" s="81"/>
      <c r="B23" s="81"/>
      <c r="C23" s="81"/>
      <c r="D23" s="81"/>
      <c r="E23" s="81"/>
      <c r="F23" s="81"/>
      <c r="G23" s="81"/>
      <c r="H23" s="81"/>
      <c r="I23" s="81"/>
      <c r="J23" s="81"/>
      <c r="K23" s="81"/>
      <c r="L23" s="81"/>
    </row>
    <row r="24" spans="1:12" x14ac:dyDescent="0.25">
      <c r="A24" s="81"/>
      <c r="B24" s="81"/>
      <c r="C24" s="81"/>
      <c r="D24" s="81"/>
      <c r="E24" s="81"/>
      <c r="F24" s="81"/>
      <c r="G24" s="81"/>
      <c r="H24" s="81"/>
      <c r="I24" s="81"/>
      <c r="J24" s="81"/>
      <c r="K24" s="81"/>
      <c r="L24" s="81"/>
    </row>
    <row r="25" spans="1:12" x14ac:dyDescent="0.25">
      <c r="A25" s="81"/>
      <c r="B25" s="81"/>
      <c r="C25" s="81"/>
      <c r="D25" s="81"/>
      <c r="E25" s="81"/>
      <c r="F25" s="81"/>
      <c r="G25" s="81"/>
      <c r="H25" s="81"/>
      <c r="I25" s="81"/>
      <c r="J25" s="81"/>
      <c r="K25" s="81"/>
      <c r="L25" s="81"/>
    </row>
    <row r="26" spans="1:12" x14ac:dyDescent="0.25">
      <c r="G26" s="81"/>
    </row>
    <row r="27" spans="1:12" x14ac:dyDescent="0.25">
      <c r="G27" s="81"/>
    </row>
    <row r="28" spans="1:12" x14ac:dyDescent="0.25">
      <c r="G28" s="81"/>
    </row>
    <row r="29" spans="1:12" x14ac:dyDescent="0.25">
      <c r="G29" s="81"/>
    </row>
    <row r="30" spans="1:12" x14ac:dyDescent="0.25">
      <c r="G30" s="81"/>
    </row>
  </sheetData>
  <mergeCells count="7">
    <mergeCell ref="B4:K4"/>
    <mergeCell ref="B6:K6"/>
    <mergeCell ref="B10:K10"/>
    <mergeCell ref="B8:K8"/>
    <mergeCell ref="B7:K7"/>
    <mergeCell ref="B9:K9"/>
    <mergeCell ref="B5:K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D1168826B8C8442A209A1D473F30363" ma:contentTypeVersion="14" ma:contentTypeDescription="Crear nuevo documento." ma:contentTypeScope="" ma:versionID="3174ad39032b897243cb11ed63d661e7">
  <xsd:schema xmlns:xsd="http://www.w3.org/2001/XMLSchema" xmlns:xs="http://www.w3.org/2001/XMLSchema" xmlns:p="http://schemas.microsoft.com/office/2006/metadata/properties" xmlns:ns3="ece4ed5c-195b-48c4-a644-4924a0103dd7" xmlns:ns4="54d73752-7520-4ed2-b98a-06774f50bfa3" targetNamespace="http://schemas.microsoft.com/office/2006/metadata/properties" ma:root="true" ma:fieldsID="3e01937f5bf1e4eb3187280176226f0b" ns3:_="" ns4:_="">
    <xsd:import namespace="ece4ed5c-195b-48c4-a644-4924a0103dd7"/>
    <xsd:import namespace="54d73752-7520-4ed2-b98a-06774f50bfa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e4ed5c-195b-48c4-a644-4924a0103d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d73752-7520-4ed2-b98a-06774f50bfa3"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DB0E3F-7BAE-45F3-99F6-66ACED0E01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e4ed5c-195b-48c4-a644-4924a0103dd7"/>
    <ds:schemaRef ds:uri="54d73752-7520-4ed2-b98a-06774f50bf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27D7D6-15CA-45DC-953C-65A38F2E75DF}">
  <ds:schemaRefs>
    <ds:schemaRef ds:uri="http://schemas.microsoft.com/sharepoint/v3/contenttype/forms"/>
  </ds:schemaRefs>
</ds:datastoreItem>
</file>

<file path=customXml/itemProps3.xml><?xml version="1.0" encoding="utf-8"?>
<ds:datastoreItem xmlns:ds="http://schemas.openxmlformats.org/officeDocument/2006/customXml" ds:itemID="{A8A6EDD3-959D-4CD3-B2A0-0B59E30680FD}">
  <ds:schemaRefs>
    <ds:schemaRef ds:uri="http://www.w3.org/XML/1998/namespace"/>
    <ds:schemaRef ds:uri="http://purl.org/dc/elements/1.1/"/>
    <ds:schemaRef ds:uri="http://purl.org/dc/dcmitype/"/>
    <ds:schemaRef ds:uri="http://purl.org/dc/terms/"/>
    <ds:schemaRef ds:uri="54d73752-7520-4ed2-b98a-06774f50bfa3"/>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ece4ed5c-195b-48c4-a644-4924a0103dd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MENU</vt:lpstr>
      <vt:lpstr>COMPONENTE 1</vt:lpstr>
      <vt:lpstr>COMPONENTE 2</vt:lpstr>
      <vt:lpstr>COMPONENTE 3</vt:lpstr>
      <vt:lpstr>COMPONENTE 4</vt:lpstr>
      <vt:lpstr>COMPONENTE 5</vt:lpstr>
      <vt:lpstr>COMPONENTE 6</vt:lpstr>
      <vt:lpstr>CONCLUSIONES - RECOMENDACIONES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Yepes Muñoz</dc:creator>
  <cp:lastModifiedBy>Fernando de Jesus Cardona Jimenez</cp:lastModifiedBy>
  <dcterms:created xsi:type="dcterms:W3CDTF">2022-05-02T15:09:13Z</dcterms:created>
  <dcterms:modified xsi:type="dcterms:W3CDTF">2024-06-19T19:47:00Z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0x0101005D1168826B8C8442A209A1D473F30363</vt:lpwstr>
  </property>
</Properties>
</file>