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lmer.africano\Desktop\WILMER AFRICANO\SAPIENCIA WILMER AFRICANO\SAPIENCIA PRESUPUESTO PUBLICO\Ejecución Contrato 2023\10. OCTUBRE\"/>
    </mc:Choice>
  </mc:AlternateContent>
  <bookViews>
    <workbookView xWindow="0" yWindow="0" windowWidth="16665" windowHeight="6555" tabRatio="800"/>
  </bookViews>
  <sheets>
    <sheet name="Ejecución contratos a Oct" sheetId="14" r:id="rId1"/>
    <sheet name="Ejecución Otrosíes y Adic Octu" sheetId="13" r:id="rId2"/>
  </sheets>
  <externalReferences>
    <externalReference r:id="rId3"/>
  </externalReferences>
  <definedNames>
    <definedName name="_xlnm._FilterDatabase" localSheetId="0" hidden="1">'Ejecución contratos a Oct'!$A$1:$I$342</definedName>
    <definedName name="_Hlk81643197" localSheetId="0">'[1]SUSCRIPCION '!#REF!</definedName>
    <definedName name="_Hlk81643197">'[1]SUSCRIPCION '!#REF!</definedName>
    <definedName name="_Hlk89199245" localSheetId="0">'[1]SUSCRIPCION '!#REF!</definedName>
    <definedName name="_Hlk89199245">'[1]SUSCRIPCION '!#REF!</definedName>
    <definedName name="_Hlk89961739" localSheetId="0">'[1]SUSCRIPCION '!#REF!</definedName>
    <definedName name="_Hlk89961739">'[1]SUSCRIPCION '!#REF!</definedName>
    <definedName name="_Hlk92050077" localSheetId="0">'[1]SUSCRIPCION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3" l="1"/>
  <c r="G3" i="13" l="1"/>
  <c r="H339" i="14" l="1"/>
  <c r="G339" i="14"/>
  <c r="H337" i="14"/>
  <c r="G337" i="14"/>
  <c r="H336" i="14"/>
  <c r="G336" i="14"/>
  <c r="H335" i="14"/>
  <c r="G335" i="14"/>
  <c r="H334" i="14"/>
  <c r="G334" i="14"/>
  <c r="H333" i="14"/>
  <c r="G333" i="14"/>
  <c r="H332" i="14"/>
  <c r="G332" i="14"/>
  <c r="H331" i="14"/>
  <c r="G331" i="14"/>
  <c r="H330" i="14"/>
  <c r="G330" i="14"/>
  <c r="H329" i="14"/>
  <c r="G329" i="14"/>
  <c r="H328" i="14"/>
  <c r="G328" i="14"/>
  <c r="H327" i="14"/>
  <c r="G327" i="14"/>
  <c r="H326" i="14"/>
  <c r="G326" i="14"/>
  <c r="H325" i="14"/>
  <c r="G325" i="14"/>
  <c r="H324" i="14"/>
  <c r="G324" i="14"/>
  <c r="H323" i="14"/>
  <c r="G323" i="14"/>
  <c r="H322" i="14"/>
  <c r="G322" i="14"/>
  <c r="H321" i="14"/>
  <c r="G321" i="14"/>
  <c r="H320" i="14"/>
  <c r="G320" i="14"/>
  <c r="H319" i="14"/>
  <c r="G319" i="14"/>
  <c r="H318" i="14"/>
  <c r="G318" i="14"/>
  <c r="H317" i="14"/>
  <c r="G317" i="14"/>
  <c r="H316" i="14"/>
  <c r="G316" i="14"/>
  <c r="H315" i="14"/>
  <c r="G315" i="14"/>
  <c r="H314" i="14"/>
  <c r="G314" i="14"/>
  <c r="H313" i="14"/>
  <c r="G313" i="14"/>
  <c r="H312" i="14"/>
  <c r="G312" i="14"/>
  <c r="H311" i="14"/>
  <c r="G311" i="14"/>
  <c r="H310" i="14"/>
  <c r="G310" i="14"/>
  <c r="H309" i="14"/>
  <c r="G309" i="14"/>
  <c r="H308" i="14"/>
  <c r="G308" i="14"/>
  <c r="H307" i="14"/>
  <c r="G307" i="14"/>
  <c r="H306" i="14"/>
  <c r="G306" i="14"/>
  <c r="H305" i="14"/>
  <c r="G305" i="14"/>
  <c r="H304" i="14"/>
  <c r="G304" i="14"/>
  <c r="H303" i="14"/>
  <c r="G303" i="14"/>
  <c r="H302" i="14"/>
  <c r="G302" i="14"/>
  <c r="H301" i="14"/>
  <c r="G301" i="14"/>
  <c r="H300" i="14"/>
  <c r="G300" i="14"/>
  <c r="H299" i="14"/>
  <c r="G299" i="14"/>
  <c r="H298" i="14"/>
  <c r="G298" i="14"/>
  <c r="H297" i="14"/>
  <c r="G297" i="14"/>
  <c r="H296" i="14"/>
  <c r="G296" i="14"/>
  <c r="H295" i="14"/>
  <c r="G295" i="14"/>
  <c r="H294" i="14"/>
  <c r="G294" i="14"/>
  <c r="H293" i="14"/>
  <c r="G293" i="14"/>
  <c r="H292" i="14"/>
  <c r="G292" i="14"/>
  <c r="H291" i="14"/>
  <c r="G291" i="14"/>
  <c r="H290" i="14"/>
  <c r="G290" i="14"/>
  <c r="H289" i="14"/>
  <c r="G289" i="14"/>
  <c r="H288" i="14"/>
  <c r="G288" i="14"/>
  <c r="H287" i="14"/>
  <c r="G287" i="14"/>
  <c r="H286" i="14"/>
  <c r="G286" i="14"/>
  <c r="H285" i="14"/>
  <c r="G285" i="14"/>
  <c r="H284" i="14"/>
  <c r="G284" i="14"/>
  <c r="H283" i="14"/>
  <c r="G283" i="14"/>
  <c r="H282" i="14"/>
  <c r="G282" i="14"/>
  <c r="H281" i="14"/>
  <c r="G281" i="14"/>
  <c r="H280" i="14"/>
  <c r="G280" i="14"/>
  <c r="H279" i="14"/>
  <c r="G279" i="14"/>
  <c r="H278" i="14"/>
  <c r="G278" i="14"/>
  <c r="H277" i="14"/>
  <c r="G277" i="14"/>
  <c r="H276" i="14"/>
  <c r="G276" i="14"/>
  <c r="H275" i="14"/>
  <c r="G275" i="14"/>
  <c r="H274" i="14"/>
  <c r="G274" i="14"/>
  <c r="H273" i="14"/>
  <c r="G273" i="14"/>
  <c r="H272" i="14"/>
  <c r="G272" i="14"/>
  <c r="H271" i="14"/>
  <c r="G271" i="14"/>
  <c r="H270" i="14"/>
  <c r="G270" i="14"/>
  <c r="E265" i="14"/>
  <c r="H265" i="14" s="1"/>
  <c r="H264" i="14"/>
  <c r="G264" i="14"/>
  <c r="H263" i="14"/>
  <c r="G263" i="14"/>
  <c r="H261" i="14"/>
  <c r="G261" i="14"/>
  <c r="H260" i="14"/>
  <c r="G260" i="14"/>
  <c r="H259" i="14"/>
  <c r="G259" i="14"/>
  <c r="H258" i="14"/>
  <c r="G258" i="14"/>
  <c r="H257" i="14"/>
  <c r="G257" i="14"/>
  <c r="H256" i="14"/>
  <c r="G256" i="14"/>
  <c r="H255" i="14"/>
  <c r="G255" i="14"/>
  <c r="H254" i="14"/>
  <c r="G254" i="14"/>
  <c r="H252" i="14"/>
  <c r="G252" i="14"/>
  <c r="H248" i="14"/>
  <c r="G248" i="14"/>
  <c r="H247" i="14"/>
  <c r="G247" i="14"/>
  <c r="H246" i="14"/>
  <c r="G246" i="14"/>
  <c r="H245" i="14"/>
  <c r="G245" i="14"/>
  <c r="H244" i="14"/>
  <c r="G244" i="14"/>
  <c r="H243" i="14"/>
  <c r="G243" i="14"/>
  <c r="H242" i="14"/>
  <c r="G242" i="14"/>
  <c r="H241" i="14"/>
  <c r="G241" i="14"/>
  <c r="H240" i="14"/>
  <c r="G240" i="14"/>
  <c r="H239" i="14"/>
  <c r="G239" i="14"/>
  <c r="H238" i="14"/>
  <c r="G238" i="14"/>
  <c r="H237" i="14"/>
  <c r="G237" i="14"/>
  <c r="H236" i="14"/>
  <c r="G236" i="14"/>
  <c r="H235" i="14"/>
  <c r="G235" i="14"/>
  <c r="H234" i="14"/>
  <c r="G234" i="14"/>
  <c r="H233" i="14"/>
  <c r="G233" i="14"/>
  <c r="H232" i="14"/>
  <c r="G232" i="14"/>
  <c r="H231" i="14"/>
  <c r="G231" i="14"/>
  <c r="H230" i="14"/>
  <c r="G230" i="14"/>
  <c r="H229" i="14"/>
  <c r="G229" i="14"/>
  <c r="H228" i="14"/>
  <c r="G228" i="14"/>
  <c r="H227" i="14"/>
  <c r="G227" i="14"/>
  <c r="H226" i="14"/>
  <c r="G226" i="14"/>
  <c r="H225" i="14"/>
  <c r="G225" i="14"/>
  <c r="H224" i="14"/>
  <c r="G224" i="14"/>
  <c r="H223" i="14"/>
  <c r="G223" i="14"/>
  <c r="H222" i="14"/>
  <c r="G222" i="14"/>
  <c r="H221" i="14"/>
  <c r="G221" i="14"/>
  <c r="H220" i="14"/>
  <c r="G220" i="14"/>
  <c r="H219" i="14"/>
  <c r="G219" i="14"/>
  <c r="H218" i="14"/>
  <c r="G218" i="14"/>
  <c r="H217" i="14"/>
  <c r="G217" i="14"/>
  <c r="H216" i="14"/>
  <c r="G216" i="14"/>
  <c r="H215" i="14"/>
  <c r="G215" i="14"/>
  <c r="H214" i="14"/>
  <c r="G214" i="14"/>
  <c r="H213" i="14"/>
  <c r="G213" i="14"/>
  <c r="H212" i="14"/>
  <c r="G212" i="14"/>
  <c r="H211" i="14"/>
  <c r="G211" i="14"/>
  <c r="H210" i="14"/>
  <c r="G210" i="14"/>
  <c r="H209" i="14"/>
  <c r="G209" i="14"/>
  <c r="H208" i="14"/>
  <c r="G208" i="14"/>
  <c r="H207" i="14"/>
  <c r="G207" i="14"/>
  <c r="H206" i="14"/>
  <c r="G206" i="14"/>
  <c r="H205" i="14"/>
  <c r="G205" i="14"/>
  <c r="H204" i="14"/>
  <c r="G204" i="14"/>
  <c r="H203" i="14"/>
  <c r="G203" i="14"/>
  <c r="H202" i="14"/>
  <c r="G202" i="14"/>
  <c r="H201" i="14"/>
  <c r="G201" i="14"/>
  <c r="H200" i="14"/>
  <c r="G200" i="14"/>
  <c r="H199" i="14"/>
  <c r="G199" i="14"/>
  <c r="H198" i="14"/>
  <c r="G198" i="14"/>
  <c r="H197" i="14"/>
  <c r="G197" i="14"/>
  <c r="H196" i="14"/>
  <c r="G196" i="14"/>
  <c r="H195" i="14"/>
  <c r="G195" i="14"/>
  <c r="H194" i="14"/>
  <c r="G194" i="14"/>
  <c r="H193" i="14"/>
  <c r="G193" i="14"/>
  <c r="H192" i="14"/>
  <c r="G192" i="14"/>
  <c r="H191" i="14"/>
  <c r="G191" i="14"/>
  <c r="H190" i="14"/>
  <c r="G190" i="14"/>
  <c r="H189" i="14"/>
  <c r="G189" i="14"/>
  <c r="H188" i="14"/>
  <c r="G188" i="14"/>
  <c r="H187" i="14"/>
  <c r="G187" i="14"/>
  <c r="H186" i="14"/>
  <c r="G186" i="14"/>
  <c r="H185" i="14"/>
  <c r="G185" i="14"/>
  <c r="H184" i="14"/>
  <c r="G184" i="14"/>
  <c r="H183" i="14"/>
  <c r="G183" i="14"/>
  <c r="H182" i="14"/>
  <c r="G182" i="14"/>
  <c r="H181" i="14"/>
  <c r="G181" i="14"/>
  <c r="H180" i="14"/>
  <c r="G180" i="14"/>
  <c r="H179" i="14"/>
  <c r="G179" i="14"/>
  <c r="H178" i="14"/>
  <c r="G178" i="14"/>
  <c r="H177" i="14"/>
  <c r="G177" i="14"/>
  <c r="H176" i="14"/>
  <c r="G176" i="14"/>
  <c r="H175" i="14"/>
  <c r="G175" i="14"/>
  <c r="H174" i="14"/>
  <c r="G174" i="14"/>
  <c r="H173" i="14"/>
  <c r="G173" i="14"/>
  <c r="H172" i="14"/>
  <c r="G172" i="14"/>
  <c r="H171" i="14"/>
  <c r="G171" i="14"/>
  <c r="H170" i="14"/>
  <c r="G170" i="14"/>
  <c r="H169" i="14"/>
  <c r="G169" i="14"/>
  <c r="H168" i="14"/>
  <c r="G168" i="14"/>
  <c r="H167" i="14"/>
  <c r="G167" i="14"/>
  <c r="H166" i="14"/>
  <c r="G166" i="14"/>
  <c r="H165" i="14"/>
  <c r="G165" i="14"/>
  <c r="H164" i="14"/>
  <c r="G164" i="14"/>
  <c r="H163" i="14"/>
  <c r="G163" i="14"/>
  <c r="H162" i="14"/>
  <c r="G162" i="14"/>
  <c r="H161" i="14"/>
  <c r="G161" i="14"/>
  <c r="H160" i="14"/>
  <c r="G160" i="14"/>
  <c r="H159" i="14"/>
  <c r="G159" i="14"/>
  <c r="H158" i="14"/>
  <c r="G158" i="14"/>
  <c r="H157" i="14"/>
  <c r="G157" i="14"/>
  <c r="H156" i="14"/>
  <c r="G156" i="14"/>
  <c r="H155" i="14"/>
  <c r="G155" i="14"/>
  <c r="H154" i="14"/>
  <c r="G154" i="14"/>
  <c r="H153" i="14"/>
  <c r="G153" i="14"/>
  <c r="H152" i="14"/>
  <c r="G152" i="14"/>
  <c r="H151" i="14"/>
  <c r="G151" i="14"/>
  <c r="H150" i="14"/>
  <c r="G150" i="14"/>
  <c r="H149" i="14"/>
  <c r="G149" i="14"/>
  <c r="H148" i="14"/>
  <c r="G148" i="14"/>
  <c r="H147" i="14"/>
  <c r="G147" i="14"/>
  <c r="H146" i="14"/>
  <c r="G146" i="14"/>
  <c r="H145" i="14"/>
  <c r="G145" i="14"/>
  <c r="H144" i="14"/>
  <c r="G144" i="14"/>
  <c r="H143" i="14"/>
  <c r="G143" i="14"/>
  <c r="H142" i="14"/>
  <c r="G142" i="14"/>
  <c r="H141" i="14"/>
  <c r="G141" i="14"/>
  <c r="H140" i="14"/>
  <c r="G140" i="14"/>
  <c r="H139" i="14"/>
  <c r="G139" i="14"/>
  <c r="H138" i="14"/>
  <c r="G138" i="14"/>
  <c r="H137" i="14"/>
  <c r="G137" i="14"/>
  <c r="H136" i="14"/>
  <c r="G136" i="14"/>
  <c r="H135" i="14"/>
  <c r="G135" i="14"/>
  <c r="H134" i="14"/>
  <c r="G134" i="14"/>
  <c r="H133" i="14"/>
  <c r="G133" i="14"/>
  <c r="H132" i="14"/>
  <c r="G132" i="14"/>
  <c r="H131" i="14"/>
  <c r="G131" i="14"/>
  <c r="H130" i="14"/>
  <c r="G130" i="14"/>
  <c r="H129" i="14"/>
  <c r="G129" i="14"/>
  <c r="H128" i="14"/>
  <c r="G128" i="14"/>
  <c r="H127" i="14"/>
  <c r="G127" i="14"/>
  <c r="H126" i="14"/>
  <c r="G126" i="14"/>
  <c r="H125" i="14"/>
  <c r="G125" i="14"/>
  <c r="H124" i="14"/>
  <c r="G124" i="14"/>
  <c r="H123" i="14"/>
  <c r="G123" i="14"/>
  <c r="H122" i="14"/>
  <c r="G122" i="14"/>
  <c r="H121" i="14"/>
  <c r="G121" i="14"/>
  <c r="H120" i="14"/>
  <c r="G120" i="14"/>
  <c r="H119" i="14"/>
  <c r="G119" i="14"/>
  <c r="H118" i="14"/>
  <c r="G118" i="14"/>
  <c r="H117" i="14"/>
  <c r="G117" i="14"/>
  <c r="H116" i="14"/>
  <c r="G116" i="14"/>
  <c r="H115" i="14"/>
  <c r="G115" i="14"/>
  <c r="H114" i="14"/>
  <c r="G114" i="14"/>
  <c r="H113" i="14"/>
  <c r="G113" i="14"/>
  <c r="H112" i="14"/>
  <c r="G112" i="14"/>
  <c r="H111" i="14"/>
  <c r="G111" i="14"/>
  <c r="H110" i="14"/>
  <c r="G110" i="14"/>
  <c r="H109" i="14"/>
  <c r="G109" i="14"/>
  <c r="H108" i="14"/>
  <c r="G108" i="14"/>
  <c r="H107" i="14"/>
  <c r="G107" i="14"/>
  <c r="H106" i="14"/>
  <c r="G106" i="14"/>
  <c r="H105" i="14"/>
  <c r="G105" i="14"/>
  <c r="H104" i="14"/>
  <c r="G104" i="14"/>
  <c r="H103" i="14"/>
  <c r="G103" i="14"/>
  <c r="H102" i="14"/>
  <c r="G102" i="14"/>
  <c r="H101" i="14"/>
  <c r="G101" i="14"/>
  <c r="H100" i="14"/>
  <c r="G100" i="14"/>
  <c r="H99" i="14"/>
  <c r="G99" i="14"/>
  <c r="H98" i="14"/>
  <c r="G98" i="14"/>
  <c r="H97" i="14"/>
  <c r="G97" i="14"/>
  <c r="H96" i="14"/>
  <c r="G96" i="14"/>
  <c r="H95" i="14"/>
  <c r="G95" i="14"/>
  <c r="H94" i="14"/>
  <c r="G94" i="14"/>
  <c r="H93" i="14"/>
  <c r="G93" i="14"/>
  <c r="H92" i="14"/>
  <c r="G92" i="14"/>
  <c r="H91" i="14"/>
  <c r="G91" i="14"/>
  <c r="H90" i="14"/>
  <c r="G90" i="14"/>
  <c r="H89" i="14"/>
  <c r="G89" i="14"/>
  <c r="H87" i="14"/>
  <c r="G87" i="14"/>
  <c r="H86" i="14"/>
  <c r="G86" i="14"/>
  <c r="H85" i="14"/>
  <c r="G85" i="14"/>
  <c r="H84" i="14"/>
  <c r="G84" i="14"/>
  <c r="H83" i="14"/>
  <c r="G83" i="14"/>
  <c r="H82" i="14"/>
  <c r="G82" i="14"/>
  <c r="H81" i="14"/>
  <c r="G81" i="14"/>
  <c r="H80" i="14"/>
  <c r="G80" i="14"/>
  <c r="H79" i="14"/>
  <c r="G79" i="14"/>
  <c r="H78" i="14"/>
  <c r="G78" i="14"/>
  <c r="H77" i="14"/>
  <c r="G77" i="14"/>
  <c r="H76" i="14"/>
  <c r="G76" i="14"/>
  <c r="H75" i="14"/>
  <c r="G75" i="14"/>
  <c r="H74" i="14"/>
  <c r="G74" i="14"/>
  <c r="H73" i="14"/>
  <c r="G73" i="14"/>
  <c r="H72" i="14"/>
  <c r="G72" i="14"/>
  <c r="H71" i="14"/>
  <c r="G71" i="14"/>
  <c r="H70" i="14"/>
  <c r="G70" i="14"/>
  <c r="H69" i="14"/>
  <c r="G69" i="14"/>
  <c r="H68" i="14"/>
  <c r="G68" i="14"/>
  <c r="H67" i="14"/>
  <c r="G67" i="14"/>
  <c r="H65" i="14"/>
  <c r="G65" i="14"/>
  <c r="H64" i="14"/>
  <c r="G64" i="14"/>
  <c r="H63" i="14"/>
  <c r="G63" i="14"/>
  <c r="H62" i="14"/>
  <c r="G62" i="14"/>
  <c r="H61" i="14"/>
  <c r="G61" i="14"/>
  <c r="H60" i="14"/>
  <c r="G60" i="14"/>
  <c r="H59" i="14"/>
  <c r="G59" i="14"/>
  <c r="H58" i="14"/>
  <c r="G58" i="14"/>
  <c r="H57" i="14"/>
  <c r="G57" i="14"/>
  <c r="H56" i="14"/>
  <c r="G56" i="14"/>
  <c r="H55" i="14"/>
  <c r="G55" i="14"/>
  <c r="H54" i="14"/>
  <c r="G54" i="14"/>
  <c r="H53" i="14"/>
  <c r="G53" i="14"/>
  <c r="H52" i="14"/>
  <c r="G52" i="14"/>
  <c r="H51" i="14"/>
  <c r="G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H15" i="14"/>
  <c r="G15" i="14"/>
  <c r="H14" i="14"/>
  <c r="G14" i="14"/>
  <c r="H13" i="14"/>
  <c r="G13" i="14"/>
  <c r="H12" i="14"/>
  <c r="G12" i="14"/>
  <c r="H11" i="14"/>
  <c r="G11" i="14"/>
  <c r="H10" i="14"/>
  <c r="G10" i="14"/>
  <c r="H9" i="14"/>
  <c r="G9" i="14"/>
  <c r="H8" i="14"/>
  <c r="G8" i="14"/>
  <c r="H7" i="14"/>
  <c r="G7" i="14"/>
  <c r="H6" i="14"/>
  <c r="G6" i="14"/>
  <c r="H5" i="14"/>
  <c r="G5" i="14"/>
  <c r="H4" i="14"/>
  <c r="G4" i="14"/>
  <c r="H3" i="14"/>
  <c r="G3" i="14"/>
  <c r="H2" i="14"/>
  <c r="G2" i="14"/>
  <c r="G265" i="14" l="1"/>
  <c r="H2" i="13" l="1"/>
  <c r="G2" i="13"/>
</calcChain>
</file>

<file path=xl/sharedStrings.xml><?xml version="1.0" encoding="utf-8"?>
<sst xmlns="http://schemas.openxmlformats.org/spreadsheetml/2006/main" count="714" uniqueCount="615">
  <si>
    <t>CÓDIGO
CONTRATO</t>
  </si>
  <si>
    <t>OBJETO DEL
CONTRATO</t>
  </si>
  <si>
    <t>FECHA
 INICIO</t>
  </si>
  <si>
    <t>FECHA TERMINACIÓN CONTRATO</t>
  </si>
  <si>
    <t xml:space="preserve"> VALOR
CONTRATO </t>
  </si>
  <si>
    <t>RECURSOS TOTALES DESEMBOLSADOS O PAGADOS.</t>
  </si>
  <si>
    <t>% EJECUCIÓN CONTRATO</t>
  </si>
  <si>
    <t>RECURSOS PENDIENTES DE EJECUTAR</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</si>
  <si>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</si>
  <si>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</si>
  <si>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</si>
  <si>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</si>
  <si>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</si>
  <si>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CONTADURÍA PÚBLICA PARA EL APOYO CONTABLE, A LA GESTIÓN Y EL FORTALECIMIENTO DE LOS PROCESOS DEL SISTEMA DE CONTROL INTERNO DE LA AGENCIA DE EDUCACIÓN POSTSECUNDARIA DE MEDELLÍN-SAPIENCIA.</t>
  </si>
  <si>
    <t>PRESTACIÓN DE SERVICIOS DE APOYO A LA GESTIÓN PARA EL DESARROLLO DE ACTIVIDADES TÉCNICAS, LOGÍSTICAS Y OPERATIVAS RELACIONADAS AL PROYECTO APOYO EN LA FORMACIÓN DE TALENTO ESPECIALIZADO EN ÁREAS DE LA INDUSTRIA 4.0.</t>
  </si>
  <si>
    <t>PRESTACIÓN DE SERVICIOS PROFESIONALES PARA APOYAR LA SUPERVISIÓN DE CONTRATOS PARA LA AGENCIA DE EDUCACIÓN POSTSECUNDARIA DE MEDELLÍN-SAPIENCIA.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</si>
  <si>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</si>
  <si>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</si>
  <si>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</si>
  <si>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PROFESIONALES PARA APOYAR LAS ACTIVIDADES DE PLANEACIÓN, SEGUIMIENTO Y EVALUACIÓN DE PLANES, PROGRAMAS Y PROYECTOS ESTRATÉGICOS Y DE INVERSIÓN DE SAPIENCIA.</t>
  </si>
  <si>
    <t>002 DE 2023</t>
  </si>
  <si>
    <t>008 DE 2023</t>
  </si>
  <si>
    <t>006 DE 2023</t>
  </si>
  <si>
    <t>016 DE 2023</t>
  </si>
  <si>
    <t>018 DE 2023</t>
  </si>
  <si>
    <t>017 DE 2023</t>
  </si>
  <si>
    <t>011 DE 2023</t>
  </si>
  <si>
    <t>004 DE 2023</t>
  </si>
  <si>
    <t>009 DE 2023</t>
  </si>
  <si>
    <t>027 DE 2023</t>
  </si>
  <si>
    <t>071 DE 2023</t>
  </si>
  <si>
    <t>070 DE 2023</t>
  </si>
  <si>
    <t>069 DE 2023</t>
  </si>
  <si>
    <t>121 DE 2023</t>
  </si>
  <si>
    <t>055 DE 2023</t>
  </si>
  <si>
    <t>062 DE 2023</t>
  </si>
  <si>
    <t>135 DE 2023</t>
  </si>
  <si>
    <t>026 DE 2023</t>
  </si>
  <si>
    <t>030 DE 2023</t>
  </si>
  <si>
    <t>045 DE 2023</t>
  </si>
  <si>
    <t>046 DE 2023</t>
  </si>
  <si>
    <t>025 DE 2023</t>
  </si>
  <si>
    <t>040 DE 2023</t>
  </si>
  <si>
    <t>038 DE 2023</t>
  </si>
  <si>
    <t>035 DE 2023</t>
  </si>
  <si>
    <t>033 DE 2023</t>
  </si>
  <si>
    <t>031 DE 2023</t>
  </si>
  <si>
    <t>137 DE 2023</t>
  </si>
  <si>
    <t>131 DE 2023</t>
  </si>
  <si>
    <t>098 DE 2023</t>
  </si>
  <si>
    <t>100 DE 2023</t>
  </si>
  <si>
    <t>102 DE 2023</t>
  </si>
  <si>
    <t>126 DE 2023</t>
  </si>
  <si>
    <t>083 DE 2023</t>
  </si>
  <si>
    <t>087 DE 2023</t>
  </si>
  <si>
    <t>073 DE 2023</t>
  </si>
  <si>
    <t>074 DE 2023</t>
  </si>
  <si>
    <t>075 DE 2023</t>
  </si>
  <si>
    <t>082 DE 2023</t>
  </si>
  <si>
    <t>113 DE 2023</t>
  </si>
  <si>
    <t>092 DE 2023</t>
  </si>
  <si>
    <t>097 DE 2023</t>
  </si>
  <si>
    <t>198 DE 2023</t>
  </si>
  <si>
    <t>186 DE 2023</t>
  </si>
  <si>
    <t>187 DE 2023</t>
  </si>
  <si>
    <t>144 DE 2023</t>
  </si>
  <si>
    <t>165 DE 2023</t>
  </si>
  <si>
    <t>0392015E18</t>
  </si>
  <si>
    <t>148 DE 2023</t>
  </si>
  <si>
    <t>208 DE 2023</t>
  </si>
  <si>
    <t>132 DE 2023</t>
  </si>
  <si>
    <t>068 DE 2023</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</si>
  <si>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</si>
  <si>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</si>
  <si>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</si>
  <si>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</si>
  <si>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</si>
  <si>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</si>
  <si>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</si>
  <si>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</si>
  <si>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</si>
  <si>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</si>
  <si>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</si>
  <si>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</si>
  <si>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</si>
  <si>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</si>
  <si>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</si>
  <si>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COMO TÉCNICO PARA APOYAR LAS ACTIVIDADES ADMINISTRATIVAS, FINANCIERAS, LOGÍSTICAS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</si>
  <si>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</si>
  <si>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</si>
  <si>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</si>
  <si>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</si>
  <si>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</si>
  <si>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</si>
  <si>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</si>
  <si>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</si>
  <si>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</si>
  <si>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</si>
  <si>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</si>
  <si>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</si>
  <si>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</si>
  <si>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</si>
  <si>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</si>
  <si>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</si>
  <si>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</si>
  <si>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</si>
  <si>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</si>
  <si>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</si>
  <si>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</si>
  <si>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</si>
  <si>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</si>
  <si>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</si>
  <si>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</si>
  <si>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</si>
  <si>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</si>
  <si>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</si>
  <si>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</si>
  <si>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</si>
  <si>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</si>
  <si>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</si>
  <si>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</si>
  <si>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</si>
  <si>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CONTABLE Y ADMINISTRATIVA DE LOS PROYECTOS Y PROCESOS DE LA AGENCIA DE EDUCACIÓN POSTSECUNDARIA DE MEDELLÍN - 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</si>
  <si>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</si>
  <si>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</si>
  <si>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</si>
  <si>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</si>
  <si>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</si>
  <si>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</si>
  <si>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</si>
  <si>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</si>
  <si>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</si>
  <si>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</si>
  <si>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</si>
  <si>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</si>
  <si>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</si>
  <si>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</si>
  <si>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</si>
  <si>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</si>
  <si>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</si>
  <si>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</si>
  <si>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</si>
  <si>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</si>
  <si>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</si>
  <si>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</si>
  <si>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</si>
  <si>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</si>
  <si>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EL APOYO EN EL PROCESO ADMINISTRATIVO Y FINANCIERO DE LOS PROYECTOS DE LA SUBDIRECCIÓN PARA LA GESTIÓN DE LA EDUCACIÓN POSTSECUNDARIA DE MEDELLÍN</t>
  </si>
  <si>
    <t>218 DE 2023</t>
  </si>
  <si>
    <t>240 DE 2023</t>
  </si>
  <si>
    <t>241 DE 2023</t>
  </si>
  <si>
    <t>0392015E19</t>
  </si>
  <si>
    <t>260 DE 2023</t>
  </si>
  <si>
    <t>261 DE 2023</t>
  </si>
  <si>
    <t>266 DE 2023</t>
  </si>
  <si>
    <t>267 DE 2023</t>
  </si>
  <si>
    <t>269 DE 2023</t>
  </si>
  <si>
    <t>ESCRITURA PUBLICA No. 211 DE 2023</t>
  </si>
  <si>
    <t>PRESTACIÓN DE SERVICIOS PARA APOYAR LAS ACTIVIDADES ADMINISTRATIVAS Y LOGÍSTICAS DE FORMA INTEGRAL EN DIFERENTES SEDES DONDE SE OFERTAN LOS SERVICIOS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</si>
  <si>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</si>
  <si>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</si>
  <si>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</si>
  <si>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</si>
  <si>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</si>
  <si>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EN DERECHO PARA ACOMPAÑAR LAS ACTIVIDADES RELACIONADAS CON LA ETAPA FINAL DE AMORTIZACIÓN DE LOS CRÉDITOS, DE CONFORMIDAD CON LOS PARÁMETROS DE LA AGENCIA</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</si>
  <si>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</si>
  <si>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</si>
  <si>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</si>
  <si>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</si>
  <si>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</si>
  <si>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</si>
  <si>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</si>
  <si>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</si>
  <si>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</si>
  <si>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</si>
  <si>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</si>
  <si>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</si>
  <si>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</si>
  <si>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</si>
  <si>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</si>
  <si>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</si>
  <si>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</si>
  <si>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UN TECNÓLOGO EN ÁREAS CONTABLES, FINANCIERAS O AFINES, PARA APOYAR LA GESTIÓN FINANCIERA DEL ÁREA PRESUPUESTAL DE LA AGENCIA DE EDUCACIÓN POSTSECUNDARIA DE MEDELLÍN - SAPIENCIA</t>
  </si>
  <si>
    <t>0392015E20</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</si>
  <si>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</si>
  <si>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</si>
  <si>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</si>
  <si>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</si>
  <si>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</si>
  <si>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287 DE 2023</t>
  </si>
  <si>
    <t>PRESTACIÓN DE SERVICIOS COMO TÉCNICO PARA APOYAR LAS ACTIVIDADES ADMINISTRATIVAS, FINANCIERAS, LOGÍSTICAS Y SOPORTE OPERATIVO DE LA AGENCIA DE EDUCACIÓN POSTSECUNDARIA DE MEDELLÍN - SAPIENCIA</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</si>
  <si>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</si>
  <si>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</si>
  <si>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</si>
  <si>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</si>
  <si>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</si>
  <si>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</si>
  <si>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</si>
  <si>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</si>
  <si>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</si>
  <si>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</si>
  <si>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</si>
  <si>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</si>
  <si>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298 DE 2023</t>
  </si>
  <si>
    <t>299 DE 2023</t>
  </si>
  <si>
    <t>300 DE 2023</t>
  </si>
  <si>
    <t>302 DE 2023</t>
  </si>
  <si>
    <t>303 DE 2023</t>
  </si>
  <si>
    <t>304 DE 2023</t>
  </si>
  <si>
    <t>PRESTACIÓN DEL SERVICIO DE ALMACENAMIENTO, CUSTODIA Y ADMINISTRACIÓN DEL ARCHIVO DE LA AGENCIA DE EDUCACIÓN POSTSECUNDARIA DE MEDELLÍN- SAPIENCIA.</t>
  </si>
  <si>
    <t>306 DE 2023</t>
  </si>
  <si>
    <t>308 DE 2023</t>
  </si>
  <si>
    <t>309 DE 2023</t>
  </si>
  <si>
    <t>310 DE 2023</t>
  </si>
  <si>
    <t>313 DE 2023</t>
  </si>
  <si>
    <t>314 DE 2023</t>
  </si>
  <si>
    <t>315 DE 2023</t>
  </si>
  <si>
    <t>316 DE 2023</t>
  </si>
  <si>
    <t>317 DE 2023</t>
  </si>
  <si>
    <t>318 DE 2023</t>
  </si>
  <si>
    <t>319 DE 2023</t>
  </si>
  <si>
    <t>320 DE 2023</t>
  </si>
  <si>
    <t>321 DE 2023</t>
  </si>
  <si>
    <t>324 DE 2023</t>
  </si>
  <si>
    <t>325 DE 2023</t>
  </si>
  <si>
    <t>326 DE 2023</t>
  </si>
  <si>
    <t>327 DE 2023</t>
  </si>
  <si>
    <t>328 DE 2023</t>
  </si>
  <si>
    <t>329 DE 2023</t>
  </si>
  <si>
    <t>331 DE 2023</t>
  </si>
  <si>
    <t>332 DE 2023</t>
  </si>
  <si>
    <t>333 DE 2023</t>
  </si>
  <si>
    <t>334 DE 2023</t>
  </si>
  <si>
    <t>336 DE 2023</t>
  </si>
  <si>
    <t>337 DE 2023</t>
  </si>
  <si>
    <t>338 DE 2023</t>
  </si>
  <si>
    <t>339 DE 2023</t>
  </si>
  <si>
    <t>340 DE 2023</t>
  </si>
  <si>
    <t>341 DE 2023</t>
  </si>
  <si>
    <t>342 DE 2023</t>
  </si>
  <si>
    <t>343 DE 2023</t>
  </si>
  <si>
    <t>344 DE 2023</t>
  </si>
  <si>
    <t>345 DE 2023</t>
  </si>
  <si>
    <t>346 DE 2023</t>
  </si>
  <si>
    <t>347 DE 2023</t>
  </si>
  <si>
    <t>348 DE 2023</t>
  </si>
  <si>
    <t>350 DE 2023</t>
  </si>
  <si>
    <t>351 DE 2023</t>
  </si>
  <si>
    <t>353 DE 2023</t>
  </si>
  <si>
    <t>354 DE 2023</t>
  </si>
  <si>
    <t>355 DE 2023</t>
  </si>
  <si>
    <t>356 DE 2023</t>
  </si>
  <si>
    <t>357 DE 2023</t>
  </si>
  <si>
    <t>358 DE 2023</t>
  </si>
  <si>
    <t>359 DE 2023</t>
  </si>
  <si>
    <t>360 DE 2023</t>
  </si>
  <si>
    <t>361 DE 2023</t>
  </si>
  <si>
    <t>362 DE 2023</t>
  </si>
  <si>
    <t>363 DE 2023</t>
  </si>
  <si>
    <t>364 DE 2023</t>
  </si>
  <si>
    <t>366 DE 2023</t>
  </si>
  <si>
    <t>367 DE 2023</t>
  </si>
  <si>
    <t>368 DE 2023</t>
  </si>
  <si>
    <t>370 DE 2023</t>
  </si>
  <si>
    <t>371 DE 2023</t>
  </si>
  <si>
    <t>372 DE 2023</t>
  </si>
  <si>
    <t>373 DE 2023</t>
  </si>
  <si>
    <t>374 DE 2023</t>
  </si>
  <si>
    <t>375 DE 2023</t>
  </si>
  <si>
    <t>376 DE 2023</t>
  </si>
  <si>
    <t>378 DE 2023</t>
  </si>
  <si>
    <t>379 DE 2023</t>
  </si>
  <si>
    <t>380 DE 2023</t>
  </si>
  <si>
    <t>381 DE 2023</t>
  </si>
  <si>
    <t>382 DE 2023</t>
  </si>
  <si>
    <t>383 DE 2023</t>
  </si>
  <si>
    <t>384 DE 2023</t>
  </si>
  <si>
    <t>385 DE 2023</t>
  </si>
  <si>
    <t>386 DE 2023</t>
  </si>
  <si>
    <t>387 DE 2023</t>
  </si>
  <si>
    <t>388 DE 2023</t>
  </si>
  <si>
    <t>389 DE 2023</t>
  </si>
  <si>
    <t>390 DE 2023</t>
  </si>
  <si>
    <t>391 DE 2023</t>
  </si>
  <si>
    <t>392 DE 2023</t>
  </si>
  <si>
    <t>393 DE 2023</t>
  </si>
  <si>
    <t>394 DE 2023</t>
  </si>
  <si>
    <t>395 DE 2023</t>
  </si>
  <si>
    <t>397 DE 2023</t>
  </si>
  <si>
    <t>398 DE 2023</t>
  </si>
  <si>
    <t>399 DE 2023</t>
  </si>
  <si>
    <t>400 DE 2023</t>
  </si>
  <si>
    <t>401 DE 2023</t>
  </si>
  <si>
    <t>402 DE 2023</t>
  </si>
  <si>
    <t>403 DE 2023</t>
  </si>
  <si>
    <t>404 DE 2023</t>
  </si>
  <si>
    <t>405 DE 2023</t>
  </si>
  <si>
    <t>406 DE 2023</t>
  </si>
  <si>
    <t>407 DE 2023</t>
  </si>
  <si>
    <t>408 DE 2023</t>
  </si>
  <si>
    <t>409 DE 2023</t>
  </si>
  <si>
    <t>411 DE 2023</t>
  </si>
  <si>
    <t>412 DE 2023</t>
  </si>
  <si>
    <t>413 DE 2023</t>
  </si>
  <si>
    <t>414 DE 2023</t>
  </si>
  <si>
    <t>415 DE 2023</t>
  </si>
  <si>
    <t>416 DE 2023</t>
  </si>
  <si>
    <t>417 DE 2023</t>
  </si>
  <si>
    <t>418 DE 2023</t>
  </si>
  <si>
    <t>419 DE 2023</t>
  </si>
  <si>
    <t>420 DE 2023</t>
  </si>
  <si>
    <t>421 DE 2023</t>
  </si>
  <si>
    <t>422 DE 2023</t>
  </si>
  <si>
    <t>423 DE 2023</t>
  </si>
  <si>
    <t>425 DE 2023</t>
  </si>
  <si>
    <t>426 DE 2023</t>
  </si>
  <si>
    <t>427 DE 2023</t>
  </si>
  <si>
    <t>428 DE 2023</t>
  </si>
  <si>
    <t>429 DE 2023</t>
  </si>
  <si>
    <t>431 DE 2023</t>
  </si>
  <si>
    <t>433 DE 2023</t>
  </si>
  <si>
    <t>437 DE 2023</t>
  </si>
  <si>
    <t>438 DE 2023</t>
  </si>
  <si>
    <t>439 DE 2023</t>
  </si>
  <si>
    <t>441 DE 2023</t>
  </si>
  <si>
    <t>442 DE 2023</t>
  </si>
  <si>
    <t>443 DE 2023</t>
  </si>
  <si>
    <t>444 DE 2023</t>
  </si>
  <si>
    <t>445 DE 2023</t>
  </si>
  <si>
    <t>446 DE 2023</t>
  </si>
  <si>
    <t>448 DE 2023</t>
  </si>
  <si>
    <t>450 DE 2023</t>
  </si>
  <si>
    <t>451 DE 2023</t>
  </si>
  <si>
    <t>452 DE 2023</t>
  </si>
  <si>
    <t>453 DE 2023</t>
  </si>
  <si>
    <t>455 DE 2023</t>
  </si>
  <si>
    <t>457 DE 2023</t>
  </si>
  <si>
    <t>458 DE 2023</t>
  </si>
  <si>
    <t>459 DE 2023</t>
  </si>
  <si>
    <t>460 DE 2023</t>
  </si>
  <si>
    <t>461 DE 2023</t>
  </si>
  <si>
    <t>462 DE 2023</t>
  </si>
  <si>
    <t>463 DE 2023</t>
  </si>
  <si>
    <t>464 DE 2023</t>
  </si>
  <si>
    <t>465 DE 2023</t>
  </si>
  <si>
    <t>466 DE 2023</t>
  </si>
  <si>
    <t>467 DE 2023</t>
  </si>
  <si>
    <t>468 DE 2023</t>
  </si>
  <si>
    <t>471 DE 2023</t>
  </si>
  <si>
    <t>472 DE 2023</t>
  </si>
  <si>
    <t>473 DE 2023</t>
  </si>
  <si>
    <t>474 DE 2023</t>
  </si>
  <si>
    <t>475 DE 2023</t>
  </si>
  <si>
    <t>476 DE 2023</t>
  </si>
  <si>
    <t>479 DE 2023</t>
  </si>
  <si>
    <t>480 DE 2023</t>
  </si>
  <si>
    <t>482 DE 2023</t>
  </si>
  <si>
    <t>483 DE 2023</t>
  </si>
  <si>
    <t>484 DE 2023</t>
  </si>
  <si>
    <t>487 DE 2023</t>
  </si>
  <si>
    <t>488 DE 2023</t>
  </si>
  <si>
    <t>489 DE 2023</t>
  </si>
  <si>
    <t>490 DE 2023</t>
  </si>
  <si>
    <t>491 DE 2023</t>
  </si>
  <si>
    <t>492 DE 2023</t>
  </si>
  <si>
    <t>493 DE 2023</t>
  </si>
  <si>
    <t>494 DE 2023</t>
  </si>
  <si>
    <t>495 DE 2023</t>
  </si>
  <si>
    <t>496 DE 2023</t>
  </si>
  <si>
    <t>497 DE 2023</t>
  </si>
  <si>
    <t>498 DE 2023</t>
  </si>
  <si>
    <t>499 DE 2023</t>
  </si>
  <si>
    <t>503 DE 2023</t>
  </si>
  <si>
    <t>505 DE 2023</t>
  </si>
  <si>
    <t>508 DE 2023</t>
  </si>
  <si>
    <t>509 DE 2023</t>
  </si>
  <si>
    <t>510 DE 2023</t>
  </si>
  <si>
    <t>511 DE 2023</t>
  </si>
  <si>
    <t>512 DE 2023</t>
  </si>
  <si>
    <t>513 DE 2023</t>
  </si>
  <si>
    <t>514 DE 2023</t>
  </si>
  <si>
    <t>518 DE 2023</t>
  </si>
  <si>
    <t>519 DE 2023</t>
  </si>
  <si>
    <t>520 DE 2023</t>
  </si>
  <si>
    <t>525 DE 2023</t>
  </si>
  <si>
    <t>526 DE 2023</t>
  </si>
  <si>
    <t>527 DE 2023</t>
  </si>
  <si>
    <t>528 DE 2023</t>
  </si>
  <si>
    <t>530 DE 2023</t>
  </si>
  <si>
    <t>531 DE 2023</t>
  </si>
  <si>
    <t>534 DE 2023</t>
  </si>
  <si>
    <t>540 DE 2023</t>
  </si>
  <si>
    <t>541 DE 2023</t>
  </si>
  <si>
    <t>542 DE 2023</t>
  </si>
  <si>
    <t>544 DE 2023</t>
  </si>
  <si>
    <t>548 DE 2023</t>
  </si>
  <si>
    <t>552 DE 2023</t>
  </si>
  <si>
    <t>FORTALECER LAS ACTIVIDADES INVESTIGATIVAS EN LA UNIVERSIDAD NACIONAL SEDE MEDELLÍN, A TRAVÉS DE LA CONSTRUCCIÓN DE UN PREMIO A LA INNOVACIÓN SOCIAL UNIVERSITARIA.</t>
  </si>
  <si>
    <t>CONVENIO INTERADMINISTRATIVO PARA ARTICULAR ESFUERZOS TÉCNICOS, ECONÓMICOS Y ADMINISTRATIVOS PARA EL DESARROLLO DE INICIATIVAS QUE PROMUEVAN LA MOVILIDAD INTERNACIONAL DE LOS ACTORES DE LA EDUCACIÓN POSTSECUNDARIA</t>
  </si>
  <si>
    <t>CONTRATO INTERADMINISTRATIVO PARA EL FORTALECIMIENTO DE LAS CAPACIDADES DE LOS ESTUDIANTES, INVESTIGADORES Y SEMILLERISTAS DEL DISTRITO DE MEDELLÍN, PARA MEJORAR SUS HABILIDADES PROFESIONALES Y CONTRIBUIR EN LA CONEXIÓN CON EL SECTOR PRODUCTIVO.</t>
  </si>
  <si>
    <t>PRESTAR LOS SERVICIOS PARA EL APOYO EN LA EVALUACIÓN Y CALIFICACIÓN DE LOS PROGRAMAS DE POSGRADOS INTERNACIONALES PARA “ENLAZA MUNDOS” DE SAPIENCIA, CONVOCATORIA 2023 - 2.</t>
  </si>
  <si>
    <t>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t>
  </si>
  <si>
    <t>CONVENIO INTERADMINISTRATIVO PARA GARANTIZAR LA OPERACIÓN DEL PROGRAMA ÚNICO DE ACCESO Y PERMANENCIA (PUAP) EN LA LÍNEA DE MATRÍCULA CERO EN EL INSTITUTO TECNOLÓGICO METROPOLITANO ITM PARA PERIODO ACADÉMICO 2023-1.</t>
  </si>
  <si>
    <t>CONVENIO INTERADMINISTRATIVO PARA GARANTIZAR LA OPERACIÓN DEL PROGRAMA ÚNICO DE ACCESO Y PERMANENCIA (PUAP) EN LA LÍNEA DE MATRÍCULA CERO EN LA INSTITUCIÓN UNIVERSITARIA COLEGIO MAYOR DE ANTIOQUIA PARA PERIODO ACADÉMICO 2023-1.</t>
  </si>
  <si>
    <t>CONVENIO INTERADMINISTRATIVO PARA GARANTIZAR LA OPERACIÓN DEL PROGRAMA ÚNICO DE ACCESO Y PERMANENCIA (PUAP) EN LA LÍNEA DE MATRÍCULA CERO EN LA INSTITUCIÓN UNIVERSITARIA PASCUAL BRAVO PARA PERIODO ACADÉMICO 2023-1.</t>
  </si>
  <si>
    <t>CONTRATO INTERADMINISTRATIVO PARA CONSERVAR EN ÓPTIMAS CONDICIONES DE FUNCIONAMIENTO LOS BIENES INMUEBLES QUE LE HAN SIDO ENTREGADOS A LA AGENCIA MEDIANTE COMODATO.</t>
  </si>
  <si>
    <t>PRESTACIÓN DE SERVICIOS PROFESIONALES ESPECIALIZADOS PARA EL ACOMPAÑAMIENTO JURÍDICO EN CONTRATACIÓN PÚBICA DE LA AGENCIA DE EDUCACIÓN POSTSECUNDARIA DE MEDELLÍN – SAPIENCIA</t>
  </si>
  <si>
    <t>PRESTACIÓN DE SERVICIOS PROFESIONALES PARA APOYAR LAS ACTIVIDADES ADMINISTRATIVAS Y FINANCIERAS EN LA GESTIÓN CONTRACTUAL DE LA AGENCIA DE EDUCACIÓN POSTSECUNDARIA DE MEDELLÍN – SAPIENCIA.</t>
  </si>
  <si>
    <t>PRESTACIÓN DE SERVICIOS PROFESIONALES COMO ARQUITECTO DE PLATAFORMA PARA GESTIÓN, INTEGRACIÓN Y ADMINISTRACIÓN DEL ECOSISTEMA DE EDUCACIÓN DIGITAL @MEDELLÍN DE LA SUBDIRECCIÓN GESTIÓN EDUCACIÓN POSTSECUNDARIA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</si>
  <si>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</si>
  <si>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DE TECNÓLOGO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</si>
  <si>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EN GESTIÓN DOCUMENTAL, ADMINISTRACIÓN DOCUMENTAL O ARCHIVÍSTICA PARA LA APOYAR LA PLANEACIÓN, EJECUCIÓN, SEGUIMIENTO Y MEJORA CONTINUA DE LA POLÍTICA DE GESTIÓN DOCUMENTAL EN LA AGENCIA DE EDUCACIÓN POSTSECUNDARIA DE MEDELLÍN</t>
  </si>
  <si>
    <t>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</si>
  <si>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 xml:space="preserve">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</si>
  <si>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</si>
  <si>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 xml:space="preserve">PRESTACIÓN DE SERVICIOS PROFESIONALES PARA EL ACOMPAÑAMIENTO INTEGRAL EN LOS TERRITORIOS A LOS BENEFICIARIOS, INSTITUCIONES Y ENTIDADES EN LA DIVULGACIÓN DEL PROGRAMA ÚNICO DE ACCESO Y PERMANENCIA DE SAPIENCIA. </t>
  </si>
  <si>
    <t>PRESTACIÓN DE SERVICIOS PROFESIONALES PARA APOYAR LAS ACTIVIDADES ADMINISTRATIVAS, FINANCIERAS, LOGÍSTICAS Y SOPORTE OPERATIVO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</si>
  <si>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</si>
  <si>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</si>
  <si>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PARA EL APOYO ADMINISTRATIVO, TÉCNICO Y OPERATIVO EN LOS TERRITORIOS, A LOS BENEFICIARIOS, INSTITUCIONES Y ENTIDADES EN LA DIVULGACIÓN DEL PROGRAMA ÚNICO DE ACCESO Y PERMANENCIA DE SAPIENCIA.</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</si>
  <si>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</si>
  <si>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EL ACOMPAÑAMIENTO INTEGRAL EN LOS TERRITORIOS A LOS BENEFICIARIOS, INSTITUCIONES Y ENTIDADES EN LA DIVULGACIÓN DEL PROGRAMA ÚNICO DE ACCESO Y PERMANENCIA DE SAPIENCIA.</t>
  </si>
  <si>
    <t>PRESTACIÓN DE SERVICIOS PROFESIONALES ESPECIALIZADOS PARA APOYAR INTEGRALMENTE A LA DIRECCIÓN TÉCNICA DE FONDOS Y LA COORDINACIÓN DE LA OPERACIÓN DEL PROGRAMA ÚNICO DE ACCESO Y PERMANENCIA-PUAP DE SAPIENCIA.</t>
  </si>
  <si>
    <t>PRESTACIÓN DE SERVICIOS DE APOYO A LAS ACTIVIDADES ADMINISTRATIVAS, FINANCIERAS Y SOPORTE OPERATIVO DE LA AGENCIA DE EDUCACIÓN POSTSECUNDARIA DE MEDELLÍN - SAPIENCIA.</t>
  </si>
  <si>
    <t>PRESTACIÓN DE SERVICIOS PROFESIONALES PARA EL ACOMPAÑAMIENTO INTEGRAL EN LOS TERRITORIOS A LOS BENEFICIARIOS, INSTITUCIONES Y ENTIDADES EN LA DIVULGACIÓN DEL PROGRAMA ÚNICO DE ACCESO Y PERMANENCIA DE SAPIENCIA</t>
  </si>
  <si>
    <t>PRESTACIÓN DE SERVICIOS PROFESIONALES PARA APOYAR INTEGRALMENTE LA GESTIÓN ADMINISTRATIVA, FINANCIERA, GIROS Y SOPORTE OPERATIVO DE LA DIRECCIÓN TÉCNICA DE FONDOS DE SAPIENCIA.</t>
  </si>
  <si>
    <t>PRESTACIÓN DE SERVICIOS DE APOYO A LA GESTIÓN PARA EL DESARROLLO DE ACTIVIDADES OPERATIVAS, LOGÍSTICAS Y ORIENTACIÓN A LA CIUDADANÍA EN LOS TERRITORIOS DEL PROGRAMA ÚNICO DE ACCESO Y PERMANENCIA DE SAPIENCIA</t>
  </si>
  <si>
    <t>CONTRATO INTERADMINISTRATIVO DE MANDATO SIN REPRESENTACIÓN PARA LA IMPLEMENTACIÓN DE UN SISTEMA DE INFORMACIÓN A LA MEDIDA PARA LAS DIFERENTES OPERACIONES DE LA AGENCIA DE EDUCACIÓN POSTSECUNDARIA DE MEDELLÍN – SAPIENCIA</t>
  </si>
  <si>
    <t>PRESTACIÓN DE SERVICIOS PROFESIONALES PARA APOYAR LAS ACTIVIDADES ADMINISTRATIVAS, FINANCIERAS, LOGÍSTICAS Y SOPORTE OPERATIVO DE LA AGENCIA DE EDUCACIÓN POSTSECUNDARIA DE MEDELLÍN – SAPIENCIA.</t>
  </si>
  <si>
    <t xml:space="preserve">PRESTACIÓN DE SERVICIOS PROFESIONALES PARA EL APOYO DE ESTRATEGIAS DE PLANEACIÓN Y COORDINACIÓN AL PROYECTO DE FORTALECIMIENTO DEL ECOSISTEMA DIGITAL -@MEDELLÍN- DE LA SUBDIRECCIÓN PARA LA GESTIÓN DE LA EDUCACIÓN POSTSECUNDARIA    </t>
  </si>
  <si>
    <t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</si>
  <si>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</si>
  <si>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PROFESIONALES PARA EL DESARROLLO, IMPLEMENTACIÓN Y PUESTA EN MARCHA DE APLICATIVOS, FORMULARIOS Y DEMÁS RELACIONADO PARA LA AGENCIA DE EDUCACIÓN POSTSECUNDARIA DE MEDELLÍN. - 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</si>
  <si>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</si>
  <si>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</si>
  <si>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t>
  </si>
  <si>
    <t>PRESTACIÓN DE SERVICIOS DE UN AUXILIAR ADMINISTRATIVO, PARA APOYAR LA GESTIÓN FINANCIERA DEL ÁREA PRESUPUESTAL DE LA AGENCIA DE EDUCACIÓN POSTSECUNDARIA DE MEDELLÍN – SAPIENCIA</t>
  </si>
  <si>
    <t>PRESTACIÓN DE SERVICIOS COMO AUXILIAR PARA APOYAR LAS ACTIVIDADES ADMINISTRATIVAS Y LOGÍSTICAS DE FORMA INTEGRAL EN DIFERENTES SEDES DONDE SE OFERTAN LOS SERVICIOS DE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</si>
  <si>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</si>
  <si>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</si>
  <si>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</si>
  <si>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</si>
  <si>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LA GESTIÓN OPERATIVA Y ADMINISTRATIVA PARA LA EJECUCIÓN DE LAS ACTIVIDADES RELACIONADAS CON EL PROCESAMIENTO Y GESTIÓN DE RECUPERACIÓN DE CARTERA DE LOS CRÉDITOS EDUCATIVOS QUE HAN INICIADO LA ETAPA FINAL DE AMORTIZACIÓN.</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</si>
  <si>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</si>
  <si>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ESPECIALIZADOS PARA APOYAR LOS PROYECTOS Y/O PROGRAMAS ESTRATÉGICOS DE ACCESO Y PERMANENCIA EN LA EDUCACIÓN POSTSECUNDARIA DESDE LA OFICINA ASESORA JURÍDICA.</t>
  </si>
  <si>
    <t>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t>
  </si>
  <si>
    <t>PRESTACIÓN DE SERVICIOS PROFESIONALES PARA APOYAR LA IMPLEMENTACIÓN, SEGUIMIENTO Y MEJORA DEL MODELO INTEGRADO DE PLANEACIÓN Y GESTIÓN (MIPG), EL SISTEMA INTEGRADO DE GESTIÓN (SIG) Y LA GESTIÓN DE RIESGOS DE LA AGENCIA DE EDUCACIÓN POSTSECUNDARIA DE MEDELLÍN - SAPIENCIA.</t>
  </si>
  <si>
    <t>PRESTACIÓN DE SERVICIOS PROFESIONALES PARA APOYAR LA IMPLEMENTACIÓN DE LA RENDICIÓN PÚBLICA DE CUENTAS Y LA GESTIÓN DEL CONOCIMIENTO E INNOVACIÓN DE SAPIENCIA.</t>
  </si>
  <si>
    <t>PRESTACIÓN DE SERVICIOS PROFESIONALES ESPECIALIZADOS PARA REALIZAR LA IMPLEMENTACIÓN DEL SISTEMA DE INTELIGENCIA ESTRATÉGICA DE LA AGENCIA, LO CUAL INCLUYE EL ANÁLISIS DE INFORMACIÓN Y LA GENERACIÓN DE CONTENIDOS DEL OBSERVATORIO DE SAPIENCIA (ODES).</t>
  </si>
  <si>
    <t>PRESTACIÓN DE SERVICIOS PROFESIONALES PARA DESARROLLAR, DESDE LA CIENCIA DE DATOS, APLICANDO TÉCNICAS AVANZADAS - ESTADÍSTICAS, DE PREDICCIÓN Y DE MACHINE LEARNING – LA CONSTRUCCIÓN DE MODELOS DE ANÁLISIS DE DATOS ESCALABLES Y AUTOMATIZADOS EN EL OBSERVATORIO DE SAPIENCIA (ODES).</t>
  </si>
  <si>
    <t>PRESTACIÓN DE SERVICIOS PROFESIONALES PARA APOYAR EL DISEÑO E IMPLEMENTACIÓN DE ESTRATEGIAS DE ACOMPAÑAMIENTO DIRIGIDAS A BENEFICIARIOS Y FAMILIAS QUE HACEN PARTE DEL PROGRAMA ÚNICO DE ACCESO Y PERMANENCIA DE SAPIENCIA.</t>
  </si>
  <si>
    <t>PRESTACIÓN DE SERVICIOS DE APOYO A LAS ACTIVIDADES ADMINISTRATIVAS, FINANCIERAS, LOGÍSTICAS Y SOPORTE OPERATIVO DE LA AGENCIA DE EDUCACIÓN POSTSECUNDARIA DE MEDELLÍN - SAPIENCIA.</t>
  </si>
  <si>
    <t xml:space="preserve">
PRESTACIÓN DE SERVICIOS PROFESIONALES PARA APOYAR JURÍDICAMENTE LA OPERACIÓN DE LOS PROYECTOS Y PROGRAMAS DE LA SUBDIRECCIÓN PARA LA GESTIÓN DE LA EDUCACIÓN POSTSECUNDARIA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</si>
  <si>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</si>
  <si>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PRESTACIÓN DE SERVICIOS PROFESIONALES PARA EL ACOMPAÑAMIENTO JURÍDICO EN CONTRATACIÓN PÚBLICA DE LA AGENCIA DE EDUCACIÓN POSTSECUNDARIA DE MEDELLÍN – SAPIENCIA</t>
  </si>
  <si>
    <t>CONTRATO INTERADMINISTRATIVO PARA LA ADQUISICIÓN, INSTALACIÓN, IMPLEMENTACIÓN, CERTIFICACIÓN Y LEGALIZACIÓN DE UNA SOLUCIÓN SOLAR INTEGRAL, MEDIANTE PANELES SOLARES PARA LA CIUDADELA DE LA CUARTA REVOLUCIÓN Y LA TRANSFORMACIÓN DEL APRENDIZAJE - C4TA.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</si>
  <si>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</si>
  <si>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</si>
  <si>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t>
  </si>
  <si>
    <t>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</si>
  <si>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</si>
  <si>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t>
  </si>
  <si>
    <t>PRESTACIÓN DE SERVICIOS PARA APOYAR LAS ACTIVIDADES ADMINISTRATIVAS Y LOGÍSTICAS DE FORMA INTEGRAL EN DIFERENTES SEDES DONDE SE OFERTAN LOS SERVICIOS DE LA AGENCIA DE EDUCACIÓN POSTSECUNDARIA DE MEDELLÍN - SAPIENCIA</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</si>
  <si>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</si>
  <si>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</si>
  <si>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LAS ESTRATEGIAS Y ACTIVIDADES RELACIONADAS CON EL PROYECTO FORTALECIMIENTO DE LA INVESTIGACIÓN, LA INNOVACIÓN Y EL EMPRENDIMIENTO DE LA SUBDIRECCIÓN PARA LA GESTIÓN DE LA EDUCACIÓN POSTSECUNDARIA</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</si>
  <si>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</si>
  <si>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t>
  </si>
  <si>
    <t>PRESTACIÓN DE SERVICIOS PROFESIONALES PARA APOYAR LAS ACTIVIDADES RELACIONADAS CON LA GESTIÓN DE COBRANZA PRE JURÍDICA DEL PORTAFOLIO DE CRÉDITOS EDUCATIVOS A CARGO DE LA AGENCIA DE EDUCACIÓN POSTSECUNDARIA DE MEDELLÍN – SAPIENCIA.</t>
  </si>
  <si>
    <t>PRESTACIÓN DE SERVICIOS DE APOYO LOGÍSTICO Y ADMINISTRATIVO PARA EL CONTROL, SEGUIMIENTO Y NOTIFICACIÓN DE LOS ACTOS ADMINISTRATIVOS EXPEDIDOS POR LA AGENCIA DE EDUCACIÓN POSTSECUNDARIA DE MEDELLÍN- SAPIENCIA.</t>
  </si>
  <si>
    <t>PRESTACIÓN DE SERVICIOS TÉCNICOS PARA EL APOYO A LA GESTIÓN Y EL FORTALECIMIENTO DE LOS PROCESOS DEL SISTEMA DE CONTROL INTERNO DE LA AGENCIA DE EDUCACIÓN POSTSECUNDARIA DE MEDELLÍN-SAPIENCIA.</t>
  </si>
  <si>
    <t>CONVENIO DE ASOCIACIÓN PARA CREAR UN ESPACIO COMÚN, EL CUAL PERMITA CONECTAR LA ACADEMIA CON LA INDUSTRIA DE LA MODA A TRAVÉS DEL APRENDIZAJE COLABORATIVO, LA INVESTIGACIÓN, EL EMPRENDIMIENTO Y LA INNOVACIÓN.</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</si>
  <si>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</si>
  <si>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APOYAR LA ADMINISTRACIÓN DEL SISTEMA DE GESTIÓN DE LA SEGURIDAD Y SALUD EN EL TRABAJO SG-SST DE LA AGENCIA DE EDUCACIÓN POSTSECUNDARIA DE MEDELLÍN – SAPIENCIA.</t>
  </si>
  <si>
    <t>PRESTACIÓN DE SERVICIOS PARA APOYAR LA GESTIÓN OPERATIVA Y ADMINISTRATIVA EN LA EJECUCIÓN DE LAS ACTIVIDADES RELACIONADAS CON EL PROCESAMIENTO Y GESTIÓN DE RECUPERACIÓN DE CARTERA DE LOS CRÉDITOS EDUCATIVOS QUE HAN INICIADO LA ETAPA FINAL DE AMORTIZACIÓN.</t>
  </si>
  <si>
    <t>CONTRATAR UNA PLATAFORMA DIGITAL DE REGISTRO INTEGRAL DE APRENDIZAJE(CLR) QUE PERMITA MONITOREAR MAPEAR Y GESTIONAR LAS HABILIDADES DE LOS BENEFICIARIOS DE LA AGENCIA EN RELACIÓN CON LAS DEMANDAS DEL MERCADO LABORAL PARA CREAR RECOMENDACIONES DE RUTAS DE APRENDIZAJE</t>
  </si>
  <si>
    <t>“CONTRATO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t>
  </si>
  <si>
    <t>PRESTACIÓN DE SERVICIOS PROFESIONALES ESPECIALIZADOS PARA EL ACOMPAÑAMIENTO JURÍDICO EN CONTRATACIÓN PÚBLICA DE LA AGENCIA DE EDUCACIÓN POSTSECUNDARIA DE MEDELLÍN – SAPIENCIA</t>
  </si>
  <si>
    <t>PRESTACIÓN DE SERVICIOS PARA LA APLICACIÓN DE INSTRUMENTOS DE RECOLECCIÓN DE INFORMACIÓN (ENCUESTAS) SOBRE TEMAS ESTRATÉGICOS RELACIONADOS CON LA EDUCACIÓN POSTSECUNDARIA EN MEDELLÍN.</t>
  </si>
  <si>
    <t>CONTRATO INTERADMINISTRATIVO DE MANDATO SIN REPRESENTACIÓN PARA LA ADQUISICIÓN DE SOFTWARE Y DISCOS PARA LA CONFIGURACIÓN Y ADECUACIÓN DE LOS SISTEMAS DE GRABACIÓN CCTV Y OTROS ELEMENTOS PERIFÉRICOS PARA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</si>
  <si>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</si>
  <si>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DE LOS PROCESOS DE SUPERVISIÓN DERIVADOS DEL RELACIONAMIENTO DEL PROYECTO FORTALECIMIENTO DEL ECOSISTEMA DE EDUCACIÓN DIGITAL -@MEDELLÍN-DE LA SUBDIRECCIÓN PARA LA GESTIÓN DE LA EDUCACIÓN POSTSECUNDARIA – GEP-ALIANZAS.</t>
  </si>
  <si>
    <t>PRESTACIÓN DE SERVICIOS PROFESIONALES PARA APOYAR EL ANÁLISIS Y ESTANDARIZACIÓN DE BASES DATOS, PREDICCIÓN DE RESULTADOS Y APLICACIÓN DE MACHINE LEARNING EN LA AGENCIA DE EDUCACIÓN POSTSECUNDARIA DE MEDELLÍN - SAPIENCIA.</t>
  </si>
  <si>
    <t>PRESTACIÓN DE SERVICIOS DE APOYO PARA LAS ACTIVIDADES OPERATIVAS, LOGÍSTICAS, DE TRÁMITE Y GESTIÓN DOCUMENTAL RELACIONADOS CON LA OFICINA ASESORA JURÍDICA DE LA AGENCIA DE EDUCACIÓN POSTSECUNDARIA DE MEDELLÍN –SAPIENCIA -</t>
  </si>
  <si>
    <t>PRESTACIÓN DE SERVICIOS PROFESIONALES PARA EL APOYO A LA GESTIÓN ADMINISTRATIVA Y DEL FORTALECIMIENTO DE LOS PROCESOS DEL SISTEMA DE CONTROL INTERNO DE LA AGENCIA DE EDUCACIÓN POSTSECUNDARIA DE MEDELLÍN-SAPIENCIA.</t>
  </si>
  <si>
    <t>PRESTACIÓN DE SERVICIOS PARA APOYAR ACTIVIDADES DE MANTENIMIENTO, LOGÍSTICAS Y OPERATIVAS DE LA AGENCIA DE EDUCACIÓN POSTSECUNDARIA DE MEDELLÍN Y SUS DIFERENTES SEDES.</t>
  </si>
  <si>
    <t>PRESTACIÓN DE SERVICIOS PROFESIONALES COMO ASESOR PARA EL ACOMPAÑAMIENTO INTEGRAL EN EL PROCESO DE CRÉDITO Y CARTERA EN ETAPA FINAL DE AMORTIZACIÓN, DERIVADO DE LOS FONDOS DE CRÉDITOS CONDONABLES PARA LA EDUCACIÓN POSTSECUNDARIA.</t>
  </si>
  <si>
    <t>029 DE 2023</t>
  </si>
  <si>
    <t>084 DE 2023</t>
  </si>
  <si>
    <t>296 DE 2023</t>
  </si>
  <si>
    <t>312 DE 2023</t>
  </si>
  <si>
    <t>485 DE 2023</t>
  </si>
  <si>
    <t>500 DE 2023</t>
  </si>
  <si>
    <t>501 DE 2023</t>
  </si>
  <si>
    <t>502 DE 2023</t>
  </si>
  <si>
    <t>504 DE 2023
504-1; 504-2; 504-3: 504-4; 504-5; 504-6; 504-7</t>
  </si>
  <si>
    <t>516 DE 2023</t>
  </si>
  <si>
    <t>521 DE 2023</t>
  </si>
  <si>
    <t>522 DE 2023</t>
  </si>
  <si>
    <t>523 DE 2023</t>
  </si>
  <si>
    <t>524 DE 2023</t>
  </si>
  <si>
    <t>532 DE 2023</t>
  </si>
  <si>
    <t>533 DE 2023</t>
  </si>
  <si>
    <t>535 DE 2023</t>
  </si>
  <si>
    <t>536 DE 2023</t>
  </si>
  <si>
    <t>537 DE 2023</t>
  </si>
  <si>
    <t>545 DE 2023</t>
  </si>
  <si>
    <t>546 DE 2023</t>
  </si>
  <si>
    <t>547 DE 2023</t>
  </si>
  <si>
    <t>549 DE 2023</t>
  </si>
  <si>
    <t>550 DE 2023</t>
  </si>
  <si>
    <t>551 DE 2023</t>
  </si>
  <si>
    <t>553 DE 2023</t>
  </si>
  <si>
    <t>554 DE 2023</t>
  </si>
  <si>
    <t>555 DE 2023</t>
  </si>
  <si>
    <t>556 DE 2023</t>
  </si>
  <si>
    <t>557 DE 2023</t>
  </si>
  <si>
    <t>558 DE 2023</t>
  </si>
  <si>
    <t>559 DE 2023</t>
  </si>
  <si>
    <t xml:space="preserve">SUBDIRECCION ADMINISTRATIVA, FINANCIERA Y APOYO A LA GESTION </t>
  </si>
  <si>
    <t xml:space="preserve">PRESTACIÓN DE SERVICIOS PARA APOYAR A LA DIRECCIÓN GENERAL EN ACTIVIDADES ADMINISTRATIVAS Y DE RELACIONAMIENTO ESTRATÉGICO NECESARIAS PARA EL DESARROLLO DE LOS PROYECTOS DE LA AGENCIA DE EDUCACIÓN POSTSECUNDARIA DE MEDELLÍN - SAPIENCIA.                             </t>
  </si>
  <si>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</si>
  <si>
    <t>PRESTAR EL SERVICIO INTEGRAL DE ASEO, CAFETERÍA Y MANTENIMIENTO, PARA EL ADECUADO CUIDADO DE LOS BIENES INMUEBLES DE PROPIEDAD Y/O TENENCIA DE LA AGENCIA DE EDUCACIÓN POSTSECUNDARIA DE MEDELLÍN – SAPIENCIA.</t>
  </si>
  <si>
    <t>AUNAR ESFUERZOS PARA FORTALECER LAS ÁREAS DE BIENESTAR Y PERMANENCIA, MEDIANTE LA IMPLEMENTACIÓN DEL PROGRAMA DE MONITORIAS Y APOYO AL APRENDIZAJE, PARA LOS ESTUDIANTES DE PREGRADO MATRICULADOS EN LA UNAL - INSTITUCIÓN UNIVERSITARIA</t>
  </si>
  <si>
    <t>ARRENDAMIENTO DE ESPACIOS DE LA CIUDADELA DE LA CUARTA REVOLUCIÓN Y TRANSFORMACIÓN DEL APRENDIZAJE C4TA, PARA EL FUNCIONAMIENTO DE RESTAURANTE, CAFETERÍAS, FRUTERA, MISCELÁNEA Y MAQUINAS DE VENDING.</t>
  </si>
  <si>
    <t>PRESTACIÓN DE SERVICIOS PROFESIONALES PARA APOYAR TÉCNICA, ADMINISTRATIVA Y ASISTENCIALMENTE EN LOS PROCESOS DE GESTIÓN DE LA SUBDIRECCIÓN DE GESTIÓN PARA LA EDUCACIÓN POSTSECUNDARIA.</t>
  </si>
  <si>
    <t xml:space="preserve">TRANSFERIR A TÍTULO GRATUITO 3.156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</si>
  <si>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500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</si>
  <si>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233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</si>
  <si>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CONVENIO INTERADMINISTRATIVO PARA GARANTIZAR LA OPERACIÓN DEL PROGRAMA ÚNICO DE ACCESO Y PERMANENCIA (PUAP) EN LA LÍNEA DE MATRÍCULA CERO EN LAS INSTITUCIONES DE EDUCACIÓN SUPERIOR ADSCRITAS AL DISTRITO DE MEDELLÍN Y LAS INSTITUCIONES DE EDUCACIÓN SUPERIOR PÚBLICAS DE ORDEN DEPARTAMENTAL Y NACIONAL CON SEDE EN MEDELLÍN.</t>
  </si>
  <si>
    <t>HACER ENTREGA REAL Y MATERIAL DE BIENES MUEBLES DE PROPIEDAD DE LA AGENCIA DE EDUCACIÓN POSTSECUNDARIA – SAPIENCIA Y LA SECRETARÍA DE LA NO VIOLENCIA, EN CALIDAD DE COMODATO O PRÉSTAMO DE USO.</t>
  </si>
  <si>
    <t>HACER ENTREGA REAL Y MATERIAL DE BIENES MUEBLES DE PROPIEDAD DE LA AGENCIA DE EDUCACIÓN POSTSECUNDARIA – SAPIENCIA A LA INSTITUCIÓN UNIVERSITARIA COLEGIO MAYOR DE ANTIOQUIA, EN CALIDAD DE COMODATO O PRÉSTAMO DE USO</t>
  </si>
  <si>
    <t xml:space="preserve">HACER ENTREGA REAL Y MATERIAL DE BIENES MUEBLES DE PROPIEDAD DE LA AGENCIA DE EDUCACIÓN POSTSECUNDARIA – SAPIENCIA AL ITM - INSTITUCIÓN UNIVERSITARIA, EN CALIDAD DE COMODATO O PRÉSTAMO DE USO.     </t>
  </si>
  <si>
    <t>HACER ENTREGA REAL Y MATERIAL DE BIENES MUEBLES DE PROPIEDAD DE LA AGENCIA DE EDUCACIÓN POSTSECUNDARIA – SAPIENCIA AL ITM - INSTITUCIÓN UNIVERSITARIA, EN CALIDAD DE COMODATO O PRÉSTAMO DE USO</t>
  </si>
  <si>
    <t xml:space="preserve">HACER ENTREGA REAL Y MATERIAL DE BIENES MUEBLES DE PROPIEDAD DE LA AGENCIA DE EDUCACIÓN POSTSECUNDARIA – SAPIENCIA A LA INSTITUCIÓN UNIVERSITARIA PASCUAL BRAVO, EN CALIDAD DE COMODATO O PRÉSTAMO DE USO.     </t>
  </si>
  <si>
    <t>PRESTACIÓN DE SERVICIOS COMO AUXILIAR DE SISTEMAS PARA EL MANEJO DE INVENTARIOS DE ACTIVOS TECNOLÓGICOS, ACTIVIDADES LOGÍSTICAS Y OPERATIVAS DE LA SEDE C4TA O EN DIFERENTES SEDES DE LA AGENCIA DE EDUCACIÓN POSTSECUNDARIA DE MEDELLÍN.</t>
  </si>
  <si>
    <t>PRESTACIÓN DE SERVICIOS PARA APOYAR LAS ACTIVIDADES ADMINISTRATIVAS, LOGÍSTICAS Y OPERATIVAS DE LA SEDE C4TA O EN DIFERENTES SEDES DE LA AGENCIA DE EDUCACIÓN POSTSECUNDARIA DE MEDELLÍN</t>
  </si>
  <si>
    <t>PRESTACIÓN DE SERVICIOS PROFESIONALES ESPECIALIZADOS PARA APOYAR LA GESTIÓN FINANCIERA Y PRESUPUESTAL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</si>
  <si>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</si>
  <si>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</si>
  <si>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PRESTACIÓN DE SERVICIOS PROFESIONALES PARA EL APOYO EN EL PROCESO ADMINISTRATIVO, TÉCNICO, FINANCIERO Y PRESUPUESTAL DE LOS PROYECTOS DE LA SUBDIRECCIÓN PARA LA GESTIÓN DE LA EDUCACIÓN POSTSECUNDARIA</t>
  </si>
  <si>
    <t>PRESTACIÓN DE SERVICIOS PARA EL APOYO ASISTENCIAL EN LOS PROCESOS DE GESTIÓN DE LA AGENCIA POSTSECUNDARIA DE EDUCACIÓN DE MEDELLÍN-SAPIENCIA</t>
  </si>
  <si>
    <t>PRESTACIÓN DE SERVICIOS COMO TÉCNICO PARA EL APOYO ASISTENCIAL EN PROCESOS ADMINISTRATIVOS Y OPERATIVOS DE LA DIRECCIÓN TÉCNICA DE FONDOS DE SAPIENCIA</t>
  </si>
  <si>
    <t xml:space="preserve">PRESTACIÓN DE SERVICIOS PROFESIONALES PARA APOYAR LA GESTIÓN ADMINISTRATIVA Y FINANCIERA DEL ÁREA CONTABLE DE LA AGENCIA DE EDUCACIÓN POSTSECUNDARIA DE MEDELLÍN - SAPIENCIA    </t>
  </si>
  <si>
    <t>PRESTACIÓN DE SERVICIOS PROFESIONALES PARA EL APOYO TRANSVERSAL A LA GESTIÓN DE PROCESOS DE LOS COMPONENTES ADMINISTRATIVO Y ACADÉMICO DE LA CIUDADELA PARA LA CUARTA REVOLUCIÓN Y TRANSFORMACIÓN DEL APRENDIZAJE-C4TA.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</si>
  <si>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</si>
  <si>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xml:space="preserve">PRESTACIÓN DE SERVICIOS DE APOYO A LAS ACTIVIDADES ADMINISTRATIVAS, FINANCIERAS, 
LOGÍSTICAS Y SOPORTE OPERATIVO DE LA AGENCIA DE EDUCACIÓN POSTSECUNDARIA DE MEDELLÍN - SAPIENCIA. 
</t>
  </si>
  <si>
    <t>N/A</t>
  </si>
  <si>
    <t>|</t>
  </si>
  <si>
    <t>No aplica</t>
  </si>
  <si>
    <t>LIBERACIÓN RECURSOS POR TERMINACIÓN ANTICIPADA</t>
  </si>
  <si>
    <t>538 DE 2023</t>
  </si>
  <si>
    <t>561 DE 2023</t>
  </si>
  <si>
    <t>562 DE 2023</t>
  </si>
  <si>
    <t>563 DE 2023</t>
  </si>
  <si>
    <t>564 DE 2023</t>
  </si>
  <si>
    <t>565 DE 2023</t>
  </si>
  <si>
    <t>566 DE 2023</t>
  </si>
  <si>
    <t>567 DE 2023</t>
  </si>
  <si>
    <t>568 DE 2023</t>
  </si>
  <si>
    <t>569 DE 2023</t>
  </si>
  <si>
    <t>570 DE 2023</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</si>
  <si>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</si>
  <si>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APOYAR LA SUPERVISIÓN DE CONTRATOS DESIGNADOS EN LA SUBDIRECCIÓN ADMINISTRATIVA, FINANCIERA Y DE APOYO A LA GESTIÓN DE LA AGENCIA DE EDUCACIÓN POSTSECUNDARIA DE MEDELLÍN-SAPIENCIA.</t>
  </si>
  <si>
    <t>PRESTACIÓN DE SERVICIOS COMO TÉCNICO PARA APOYAR LAS ACTIVIDADES ADMINISTRATIVAS, FINANCIERAS Y SOPORTE OPERATIVO DE LA AGENCIA DE EDUCACIÓN POSTSECUNDARIA DE MEDELLÍN - SAPIENCIA.</t>
  </si>
  <si>
    <t>PRESTACIÓN DE SERVICIOS, PARA APOYAR LA GESTIÓN AMBIENTAL DE LA AGENCIA DE EDUCACIÓN POSTSECUNDARIA DE MEDELLÍN – SAPIENCIA Y SUS SEDES.</t>
  </si>
  <si>
    <t>PRESTACIÓN DE SERVICIOS PROFESIONALES PARA APOYAR LAS ACTIVIDADES ADMINISTRATIVAS, CONTRACTUALES Y SOPORTE OPERATIVO DE LA AGENCIA DE EDUCACIÓN POSTSECUNDARIA DE MEDELLÍN - SAPIENCIA.</t>
  </si>
  <si>
    <t>PRESTACIÓN DE SERVICIOS PROFESIONALES PARA APOYAR LOS PROCESOS OPERATIVOS, FINANCIEROS, DE GIROS Y APOYAR LA SUPERVISIÓN DE CONTRATOS DE LA DIRECCIÓN TÉCNICA DE FONDOS DE SAPIENCIA</t>
  </si>
  <si>
    <t xml:space="preserve">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 </t>
  </si>
  <si>
    <t>PRESTACIÓN DE SERVICIOS PROFESIONALES COMO ASESOR DE LA DIRECCIÓN TÉCNICA DE FONDOS DE LA AGENCIA DE EDUCACIÓN POSTSECUNDARIA DE MEDELLÍN - SAPIENCIA.</t>
  </si>
  <si>
    <t>560 DE 2023</t>
  </si>
  <si>
    <t>TIPO DE MODIFICACIÓN</t>
  </si>
  <si>
    <t>585 DE 2023</t>
  </si>
  <si>
    <t>580 DE 2023</t>
  </si>
  <si>
    <t>579 DE 2023</t>
  </si>
  <si>
    <t>576 DE 2023</t>
  </si>
  <si>
    <t>575 DE 2023</t>
  </si>
  <si>
    <t>577 DE  2023</t>
  </si>
  <si>
    <t>578 DE 2023</t>
  </si>
  <si>
    <t>573 DE 2023</t>
  </si>
  <si>
    <t>581 DE 2023</t>
  </si>
  <si>
    <t>582 DE 2023</t>
  </si>
  <si>
    <t>571 DE 2023</t>
  </si>
  <si>
    <t>583 DE 2023</t>
  </si>
  <si>
    <t>574 DE 2023</t>
  </si>
  <si>
    <t>572 DE 2023</t>
  </si>
  <si>
    <t>584 DE 2023</t>
  </si>
  <si>
    <t>587 DE 2023</t>
  </si>
  <si>
    <t>586 DE 2023</t>
  </si>
  <si>
    <t>589 DE 2023</t>
  </si>
  <si>
    <t>594 DE 2023</t>
  </si>
  <si>
    <t>590 DE 2023</t>
  </si>
  <si>
    <t>592 DE 2023</t>
  </si>
  <si>
    <t>591 DE 2023</t>
  </si>
  <si>
    <t>PRESTACIÓN DE SERVICIOS DE APOYO PARA LAS ACTIVIDADES OPERATIVAS, LOGÍSTICAS Y DE GESTIÓN DOCUMENTAL RELACIONADO CON EL ÁREA DE CONTRATACIÓN DE LA AGENCIA DE EDUCACIÓN POSTSECUNDARIA DE MEDELLÍN – SAPIENCIA -</t>
  </si>
  <si>
    <t>PRESTACIÓN DE SERVICIOS PARA APOYAR EL PROCESO DE ATENCIÓN A LA CIUDADANÍA EN LA AGENCIA DE EDUCACIÓN POSTSECUNDARIA DE MEDELLÍN – SAPIENCIA</t>
  </si>
  <si>
    <t>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t>
  </si>
  <si>
    <t>PRESTACIÓN DE SERVICIOS PROFESIONALES PARA EL APOYO ADMINISTRATIVO Y TÉCNICO EN LOS PROCESOS DE ELABORACIÓN, ACTUALIZACIÓN, SEGUIMIENTO, Y GESTIÓN DE LA INFORMACIÓN, DEL PLAN DE ACCIÓN INSTITUCIONES, PLAN INDICATIVO, PLAN ALCALDÍA, PERMANENCIA DE OFERENTES Y DEMÁS REQUERIMIENTOS REFERENTES AL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</si>
  <si>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</si>
  <si>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EL DESARROLLO, IMPLEMENTACIÓN Y PUESTA EN MARCHA DE APLICATIVOS, FORMULARIOS Y DEMÁS RELACIONADO PARA LA AGENCIA DE EDUCACIÓN POSTSECUNDARIA DE MEDELLÍN. - SAPIENCIA.</t>
  </si>
  <si>
    <t>PRESTACIÓN DE SERVICIOS PARA APOYAR LA GESTIÓN FINANCIERA DEL ÁREA CONTABLE DE LA AGENCIA DE EDUCACIÓN POSTSECUNDARIA DE MEDELLÍN – SAPIENCIA.</t>
  </si>
  <si>
    <t xml:space="preserve">PRESTACIÓN DE SERVICIOS TECNOLÓGICOS PARA EL APOYO TÉCNICO EN EL DESARROLLO, IMPLEMENTACIÓN Y PUESTA EN MARCHA DE APLICATIVOS, FORMULARIOS Y DEMÁS RELACIONADO PARA LA AGENCIA DE EDUCACIÓN POSTSECUNDARIA DE MEDELLÍN. – SAPIENCIA.   </t>
  </si>
  <si>
    <t xml:space="preserve">PRESTACIÓN DE SERVICIOS PROFESIONALES PARA APOYAR A LA SUBDIRECCIÓN PARA LA GESTIÓN DE LA EDUCACIÓN POSTSECUNDARIA EN LA REALIZACIÓN DE ACTIVIDADES ADMINISTRATIVAS, OPERATIVAS, JURÍDICAS Y DE APOYO A LA SUPERVISIÓN RELACIONADAS AL PROYECTO DE ALIANZAS Y BILINGÜISMO. </t>
  </si>
  <si>
    <t>PRESTACIÓN DE SERVICIOS PROFESIONALES PARA APOYAR JURÍDICAMENTE LA OPERACIÓN DE LOS PROYECTOS Y PROGRAMAS DE LA SUBDIRECCIÓN PARA LA GESTIÓN DE LA EDUCACIÓN POSTSECUNDARIA DE LA AGENCIA DE EDUCACIÓN POSTSECUNDARIA DE MEDELLÍN- SAPIENCIA.</t>
  </si>
  <si>
    <t>588 DE 2023</t>
  </si>
  <si>
    <t>PRESTAR EL SERVICIO DE DESMONTE, TRASLADO Y REINSTALACIÓN DEL ARCHIVADOR COMPACTO DE LA AGENCIA DE EDUCACIÓN POSTSECUNDARIA DE MEDELLÍN - SAPIENCIA</t>
  </si>
  <si>
    <t>396 DE 2022</t>
  </si>
  <si>
    <t>ELABORAR EL DISEÑO DE LA SEÑALÉTICA PARA EL DIRECCIONAMIENTO Y SEGURIDAD DE LA CIUDADELA DE LA CUARTA REVOLUCIÓN Y LA TRANSFORMACIÓN DEL APRENDIZAJE – C4TA.</t>
  </si>
  <si>
    <t>543 DE 2023</t>
  </si>
  <si>
    <t>PRESTACIÓN DE SERVICIOS DE APOYO A LA GESTIÓN PARA EL ACOMPAÑAMIENTO TÉCNICO, LOGÍSTICO Y OPERATIVO PARA LA CREACIÓN Y PUESTA EN MARCHA DE LA ESTRATEGIA INTEGRAL DE FOMENTO E INCENTIVO A LA INVESTIGACIÓN, LA CIENCIA Y LA TECNOLOGÍA EN LA CIUDAD DE MEDELLÍN EN EL AÑO 2023.</t>
  </si>
  <si>
    <t>593 DE 2023</t>
  </si>
  <si>
    <t>721 DE 2021</t>
  </si>
  <si>
    <t>FOMENTAR EL FORTALECIMIENTO DE PROYECTOS DE INVESTIGACIÓN CON POSIBILIDAD DE TRANSFERENCIA CIENTÍFICA Y TECNOLÓGICA DEL INSTITUTO TECNOLÓGICO METROPOLITANO</t>
  </si>
  <si>
    <t>MODIFICACIÓN A LA CLÁUSULA SEGUNDA DEL CONTRATO</t>
  </si>
  <si>
    <t>AMPLIACIÓN DE PLAZO 59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</si>
</sst>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6"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b/>
      <sz val="9"/>
      <color theme="0"/>
      <name val="Arial Narrow"/>
      <family val="2"/>
    </font>
    <font>
      <sz val="10"/>
      <color theme="1"/>
      <name val="Arial Narrow"/>
      <family val="2"/>
    </font>
  </fonts>
  <fills count="4">
    <fill>
      <patternFill patternType="none"/>
    </fill>
    <fill>
      <patternFill patternType="gray125"/>
    </fill>
    <fill>
      <patternFill patternType="solid">
        <fgColor rgb="FF7030A0"/>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4" fillId="2" borderId="1" xfId="0" applyFont="1" applyFill="1" applyBorder="1" applyAlignment="1">
      <alignment horizontal="center" vertical="center" wrapText="1" readingOrder="1"/>
    </xf>
    <xf numFmtId="9" fontId="4" fillId="2" borderId="1" xfId="1" applyFont="1" applyFill="1" applyBorder="1" applyAlignment="1">
      <alignment horizontal="center" vertical="center" wrapText="1" readingOrder="1"/>
    </xf>
    <xf numFmtId="0" fontId="5" fillId="3" borderId="0" xfId="0" applyFont="1" applyFill="1"/>
    <xf numFmtId="9" fontId="2" fillId="3" borderId="1" xfId="1" applyFont="1" applyFill="1" applyBorder="1" applyAlignment="1">
      <alignment horizontal="center" vertical="center" wrapText="1" readingOrder="1"/>
    </xf>
    <xf numFmtId="14" fontId="4" fillId="2" borderId="1" xfId="0" applyNumberFormat="1" applyFont="1" applyFill="1" applyBorder="1" applyAlignment="1">
      <alignment horizontal="center" vertical="center" wrapText="1" readingOrder="1"/>
    </xf>
    <xf numFmtId="0" fontId="3" fillId="3" borderId="0" xfId="0" applyFont="1" applyFill="1"/>
    <xf numFmtId="0" fontId="3" fillId="3" borderId="1" xfId="0" applyFont="1" applyFill="1" applyBorder="1" applyAlignment="1">
      <alignment vertical="center"/>
    </xf>
    <xf numFmtId="0" fontId="3" fillId="3" borderId="1" xfId="0" applyFont="1" applyFill="1" applyBorder="1" applyAlignment="1">
      <alignment vertical="center" wrapText="1" readingOrder="1"/>
    </xf>
    <xf numFmtId="14" fontId="3" fillId="3" borderId="1" xfId="0" applyNumberFormat="1" applyFont="1" applyFill="1" applyBorder="1" applyAlignment="1">
      <alignment vertical="center"/>
    </xf>
    <xf numFmtId="164" fontId="3" fillId="3" borderId="1" xfId="0" applyNumberFormat="1" applyFont="1" applyFill="1" applyBorder="1" applyAlignment="1">
      <alignment vertical="center"/>
    </xf>
    <xf numFmtId="0" fontId="3" fillId="3" borderId="0" xfId="0" applyFont="1" applyFill="1" applyBorder="1"/>
    <xf numFmtId="0" fontId="3" fillId="3" borderId="0" xfId="0" applyFont="1" applyFill="1" applyAlignment="1">
      <alignment wrapText="1" readingOrder="1"/>
    </xf>
    <xf numFmtId="14" fontId="3" fillId="3" borderId="0" xfId="0" applyNumberFormat="1" applyFont="1" applyFill="1"/>
    <xf numFmtId="165" fontId="3" fillId="3" borderId="0" xfId="0" applyNumberFormat="1" applyFont="1" applyFill="1"/>
    <xf numFmtId="0" fontId="3" fillId="3" borderId="1" xfId="0" applyFont="1" applyFill="1" applyBorder="1" applyAlignment="1">
      <alignment wrapText="1" readingOrder="1"/>
    </xf>
    <xf numFmtId="165" fontId="3" fillId="3" borderId="1" xfId="0" applyNumberFormat="1"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readingOrder="1"/>
    </xf>
    <xf numFmtId="165" fontId="4" fillId="2" borderId="1" xfId="0" applyNumberFormat="1" applyFont="1" applyFill="1" applyBorder="1" applyAlignment="1">
      <alignment horizontal="center" vertical="center" wrapText="1" readingOrder="1"/>
    </xf>
    <xf numFmtId="165" fontId="5" fillId="3" borderId="0" xfId="0" applyNumberFormat="1" applyFont="1" applyFill="1"/>
    <xf numFmtId="0" fontId="5" fillId="3" borderId="0" xfId="0" applyFont="1" applyFill="1" applyAlignment="1">
      <alignment wrapText="1" readingOrder="1"/>
    </xf>
    <xf numFmtId="0" fontId="5" fillId="3" borderId="1" xfId="0" applyFont="1" applyFill="1" applyBorder="1" applyAlignment="1">
      <alignment vertical="center"/>
    </xf>
    <xf numFmtId="0" fontId="5" fillId="3" borderId="1" xfId="0" applyFont="1" applyFill="1" applyBorder="1" applyAlignment="1">
      <alignment vertical="center" wrapText="1" readingOrder="1"/>
    </xf>
    <xf numFmtId="14" fontId="5" fillId="3" borderId="1" xfId="0" applyNumberFormat="1" applyFont="1" applyFill="1" applyBorder="1" applyAlignment="1">
      <alignment vertical="center"/>
    </xf>
    <xf numFmtId="165" fontId="5" fillId="3" borderId="1" xfId="0" applyNumberFormat="1" applyFont="1" applyFill="1" applyBorder="1" applyAlignment="1">
      <alignment vertical="center"/>
    </xf>
    <xf numFmtId="9" fontId="5" fillId="3" borderId="1" xfId="1" applyFont="1" applyFill="1" applyBorder="1" applyAlignment="1">
      <alignment horizontal="center" vertical="center"/>
    </xf>
    <xf numFmtId="0" fontId="5" fillId="3" borderId="1" xfId="0" applyFont="1" applyFill="1" applyBorder="1" applyAlignment="1">
      <alignment vertical="center" wrapText="1"/>
    </xf>
  </cellXfs>
  <cellStyles count="2">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pienciagov-my.sharepoint.com/Users/maria.bechara.INTERNASAP/AppData/Local/Microsoft/Windows/INetCache/Content.Outlook/0ZUD7BS3/MATRIZ%20DE%20CONTRATOS%20A%20DIC%2031%20DE%20202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4"/>
  <sheetViews>
    <sheetView tabSelected="1" workbookViewId="0">
      <pane ySplit="1" topLeftCell="A202" activePane="bottomLeft" state="frozen"/>
      <selection pane="bottomLeft" activeCell="F344" sqref="F344"/>
    </sheetView>
  </sheetViews>
  <sheetFormatPr baseColWidth="10" defaultRowHeight="13.5" x14ac:dyDescent="0.25"/>
  <cols>
    <col min="1" max="1" width="14.5703125" style="6" customWidth="1"/>
    <col min="2" max="2" width="38.140625" style="12" customWidth="1"/>
    <col min="3" max="4" width="14.5703125" style="13" customWidth="1"/>
    <col min="5" max="5" width="15.140625" style="6" bestFit="1" customWidth="1"/>
    <col min="6" max="6" width="23.28515625" style="6" customWidth="1"/>
    <col min="7" max="7" width="14.5703125" style="6" customWidth="1"/>
    <col min="8" max="8" width="21.7109375" style="6" customWidth="1"/>
    <col min="9" max="9" width="19.42578125" style="6" customWidth="1"/>
    <col min="10" max="16384" width="11.42578125" style="6"/>
  </cols>
  <sheetData>
    <row r="1" spans="1:9" ht="40.5" x14ac:dyDescent="0.25">
      <c r="A1" s="1" t="s">
        <v>0</v>
      </c>
      <c r="B1" s="1" t="s">
        <v>1</v>
      </c>
      <c r="C1" s="5" t="s">
        <v>2</v>
      </c>
      <c r="D1" s="5" t="s">
        <v>3</v>
      </c>
      <c r="E1" s="1" t="s">
        <v>4</v>
      </c>
      <c r="F1" s="1" t="s">
        <v>5</v>
      </c>
      <c r="G1" s="2" t="s">
        <v>6</v>
      </c>
      <c r="H1" s="1" t="s">
        <v>7</v>
      </c>
      <c r="I1" s="1" t="s">
        <v>550</v>
      </c>
    </row>
    <row r="2" spans="1:9" s="11" customFormat="1" ht="148.5" x14ac:dyDescent="0.25">
      <c r="A2" s="7" t="s">
        <v>67</v>
      </c>
      <c r="B2" s="8" t="s">
        <v>142</v>
      </c>
      <c r="C2" s="9">
        <v>44950</v>
      </c>
      <c r="D2" s="9">
        <v>45291</v>
      </c>
      <c r="E2" s="10">
        <v>821392589</v>
      </c>
      <c r="F2" s="16">
        <v>780042145</v>
      </c>
      <c r="G2" s="4">
        <f t="shared" ref="G2:G65" si="0">F2/E2</f>
        <v>0.94965812383291415</v>
      </c>
      <c r="H2" s="16">
        <f t="shared" ref="H2:H65" si="1">+E2-F2</f>
        <v>41350444</v>
      </c>
      <c r="I2" s="10">
        <v>0</v>
      </c>
    </row>
    <row r="3" spans="1:9" s="11" customFormat="1" ht="148.5" x14ac:dyDescent="0.25">
      <c r="A3" s="7" t="s">
        <v>151</v>
      </c>
      <c r="B3" s="8" t="s">
        <v>168</v>
      </c>
      <c r="C3" s="9">
        <v>44968</v>
      </c>
      <c r="D3" s="9">
        <v>45291</v>
      </c>
      <c r="E3" s="10">
        <v>1723750473</v>
      </c>
      <c r="F3" s="16">
        <v>1677836414</v>
      </c>
      <c r="G3" s="4">
        <f t="shared" si="0"/>
        <v>0.97336385995584873</v>
      </c>
      <c r="H3" s="16">
        <f t="shared" si="1"/>
        <v>45914059</v>
      </c>
      <c r="I3" s="10">
        <v>0</v>
      </c>
    </row>
    <row r="4" spans="1:9" s="11" customFormat="1" ht="175.5" x14ac:dyDescent="0.25">
      <c r="A4" s="7" t="s">
        <v>183</v>
      </c>
      <c r="B4" s="8" t="s">
        <v>184</v>
      </c>
      <c r="C4" s="9">
        <v>44995</v>
      </c>
      <c r="D4" s="9">
        <v>45291</v>
      </c>
      <c r="E4" s="10">
        <v>615107758</v>
      </c>
      <c r="F4" s="16">
        <v>585429975</v>
      </c>
      <c r="G4" s="4">
        <f t="shared" si="0"/>
        <v>0.951751896128743</v>
      </c>
      <c r="H4" s="16">
        <f t="shared" si="1"/>
        <v>29677783</v>
      </c>
      <c r="I4" s="10">
        <v>0</v>
      </c>
    </row>
    <row r="5" spans="1:9" s="11" customFormat="1" ht="27" x14ac:dyDescent="0.25">
      <c r="A5" s="7" t="s">
        <v>20</v>
      </c>
      <c r="B5" s="8" t="s">
        <v>519</v>
      </c>
      <c r="C5" s="9">
        <v>44930</v>
      </c>
      <c r="D5" s="9">
        <v>45291</v>
      </c>
      <c r="E5" s="10">
        <v>90797988</v>
      </c>
      <c r="F5" s="16">
        <v>75537822</v>
      </c>
      <c r="G5" s="4">
        <f t="shared" si="0"/>
        <v>0.83193277366454421</v>
      </c>
      <c r="H5" s="16">
        <f t="shared" si="1"/>
        <v>15260166</v>
      </c>
      <c r="I5" s="10">
        <v>0</v>
      </c>
    </row>
    <row r="6" spans="1:9" s="11" customFormat="1" ht="94.5" x14ac:dyDescent="0.25">
      <c r="A6" s="7" t="s">
        <v>27</v>
      </c>
      <c r="B6" s="8" t="s">
        <v>78</v>
      </c>
      <c r="C6" s="9">
        <v>44930</v>
      </c>
      <c r="D6" s="9">
        <v>45291</v>
      </c>
      <c r="E6" s="10">
        <v>105928255</v>
      </c>
      <c r="F6" s="16">
        <v>88125187</v>
      </c>
      <c r="G6" s="4">
        <f t="shared" si="0"/>
        <v>0.83193277374388919</v>
      </c>
      <c r="H6" s="16">
        <f t="shared" si="1"/>
        <v>17803068</v>
      </c>
      <c r="I6" s="10">
        <v>0</v>
      </c>
    </row>
    <row r="7" spans="1:9" s="11" customFormat="1" ht="81" x14ac:dyDescent="0.25">
      <c r="A7" s="7" t="s">
        <v>22</v>
      </c>
      <c r="B7" s="8" t="s">
        <v>73</v>
      </c>
      <c r="C7" s="9">
        <v>44930</v>
      </c>
      <c r="D7" s="9">
        <v>45291</v>
      </c>
      <c r="E7" s="10">
        <v>83232872</v>
      </c>
      <c r="F7" s="16">
        <v>69244154</v>
      </c>
      <c r="G7" s="4">
        <f t="shared" si="0"/>
        <v>0.8319327729073196</v>
      </c>
      <c r="H7" s="16">
        <f t="shared" si="1"/>
        <v>13988718</v>
      </c>
      <c r="I7" s="10">
        <v>0</v>
      </c>
    </row>
    <row r="8" spans="1:9" s="11" customFormat="1" ht="94.5" x14ac:dyDescent="0.25">
      <c r="A8" s="7" t="s">
        <v>21</v>
      </c>
      <c r="B8" s="8" t="s">
        <v>72</v>
      </c>
      <c r="C8" s="9">
        <v>44930</v>
      </c>
      <c r="D8" s="9">
        <v>45291</v>
      </c>
      <c r="E8" s="10">
        <v>105928255</v>
      </c>
      <c r="F8" s="16">
        <v>88125187</v>
      </c>
      <c r="G8" s="4">
        <f t="shared" si="0"/>
        <v>0.83193277374388919</v>
      </c>
      <c r="H8" s="16">
        <f t="shared" si="1"/>
        <v>17803068</v>
      </c>
      <c r="I8" s="10">
        <v>0</v>
      </c>
    </row>
    <row r="9" spans="1:9" s="11" customFormat="1" ht="81" x14ac:dyDescent="0.25">
      <c r="A9" s="7" t="s">
        <v>28</v>
      </c>
      <c r="B9" s="8" t="s">
        <v>79</v>
      </c>
      <c r="C9" s="9">
        <v>44930</v>
      </c>
      <c r="D9" s="9">
        <v>45291</v>
      </c>
      <c r="E9" s="10">
        <v>49391474</v>
      </c>
      <c r="F9" s="16">
        <v>32789298</v>
      </c>
      <c r="G9" s="4">
        <f t="shared" si="0"/>
        <v>0.66386554894069372</v>
      </c>
      <c r="H9" s="16">
        <f t="shared" si="1"/>
        <v>16602176</v>
      </c>
      <c r="I9" s="10">
        <v>16602176</v>
      </c>
    </row>
    <row r="10" spans="1:9" s="11" customFormat="1" ht="54" x14ac:dyDescent="0.25">
      <c r="A10" s="7" t="s">
        <v>26</v>
      </c>
      <c r="B10" s="8" t="s">
        <v>77</v>
      </c>
      <c r="C10" s="9">
        <v>44930</v>
      </c>
      <c r="D10" s="9">
        <v>45291</v>
      </c>
      <c r="E10" s="10">
        <v>49391474</v>
      </c>
      <c r="F10" s="16">
        <v>41090386</v>
      </c>
      <c r="G10" s="4">
        <f t="shared" si="0"/>
        <v>0.83193277447034686</v>
      </c>
      <c r="H10" s="16">
        <f t="shared" si="1"/>
        <v>8301088</v>
      </c>
      <c r="I10" s="10">
        <v>0</v>
      </c>
    </row>
    <row r="11" spans="1:9" s="11" customFormat="1" ht="81" x14ac:dyDescent="0.25">
      <c r="A11" s="7" t="s">
        <v>23</v>
      </c>
      <c r="B11" s="8" t="s">
        <v>75</v>
      </c>
      <c r="C11" s="9">
        <v>44930</v>
      </c>
      <c r="D11" s="9">
        <v>45291</v>
      </c>
      <c r="E11" s="10">
        <v>105928255</v>
      </c>
      <c r="F11" s="16">
        <v>88125187</v>
      </c>
      <c r="G11" s="4">
        <f t="shared" si="0"/>
        <v>0.83193277374388919</v>
      </c>
      <c r="H11" s="16">
        <f t="shared" si="1"/>
        <v>17803068</v>
      </c>
      <c r="I11" s="10">
        <v>0</v>
      </c>
    </row>
    <row r="12" spans="1:9" s="11" customFormat="1" ht="67.5" x14ac:dyDescent="0.25">
      <c r="A12" s="7" t="s">
        <v>25</v>
      </c>
      <c r="B12" s="8" t="s">
        <v>76</v>
      </c>
      <c r="C12" s="9">
        <v>44930</v>
      </c>
      <c r="D12" s="9">
        <v>45291</v>
      </c>
      <c r="E12" s="10">
        <v>83232872</v>
      </c>
      <c r="F12" s="16">
        <v>69244154</v>
      </c>
      <c r="G12" s="4">
        <f t="shared" si="0"/>
        <v>0.8319327729073196</v>
      </c>
      <c r="H12" s="16">
        <f t="shared" si="1"/>
        <v>13988718</v>
      </c>
      <c r="I12" s="10">
        <v>0</v>
      </c>
    </row>
    <row r="13" spans="1:9" s="11" customFormat="1" ht="67.5" x14ac:dyDescent="0.25">
      <c r="A13" s="7" t="s">
        <v>24</v>
      </c>
      <c r="B13" s="8" t="s">
        <v>76</v>
      </c>
      <c r="C13" s="9">
        <v>44930</v>
      </c>
      <c r="D13" s="9">
        <v>45291</v>
      </c>
      <c r="E13" s="10">
        <v>83232872</v>
      </c>
      <c r="F13" s="16">
        <v>48261077</v>
      </c>
      <c r="G13" s="4">
        <f t="shared" si="0"/>
        <v>0.57983193226829899</v>
      </c>
      <c r="H13" s="16">
        <f t="shared" si="1"/>
        <v>34971795</v>
      </c>
      <c r="I13" s="10">
        <v>0</v>
      </c>
    </row>
    <row r="14" spans="1:9" s="11" customFormat="1" ht="108" x14ac:dyDescent="0.25">
      <c r="A14" s="7" t="s">
        <v>41</v>
      </c>
      <c r="B14" s="8" t="s">
        <v>100</v>
      </c>
      <c r="C14" s="9">
        <v>44931</v>
      </c>
      <c r="D14" s="9">
        <v>45291</v>
      </c>
      <c r="E14" s="10">
        <v>120735834</v>
      </c>
      <c r="F14" s="16">
        <v>100387098</v>
      </c>
      <c r="G14" s="4">
        <f t="shared" si="0"/>
        <v>0.83146067471567719</v>
      </c>
      <c r="H14" s="16">
        <f t="shared" si="1"/>
        <v>20348736</v>
      </c>
      <c r="I14" s="10">
        <v>0</v>
      </c>
    </row>
    <row r="15" spans="1:9" s="11" customFormat="1" ht="54" x14ac:dyDescent="0.25">
      <c r="A15" s="7" t="s">
        <v>37</v>
      </c>
      <c r="B15" s="8" t="s">
        <v>93</v>
      </c>
      <c r="C15" s="9">
        <v>44931</v>
      </c>
      <c r="D15" s="9">
        <v>45291</v>
      </c>
      <c r="E15" s="10">
        <v>49253122</v>
      </c>
      <c r="F15" s="16">
        <v>40952034</v>
      </c>
      <c r="G15" s="4">
        <f t="shared" si="0"/>
        <v>0.83146067370104981</v>
      </c>
      <c r="H15" s="16">
        <f t="shared" si="1"/>
        <v>8301088</v>
      </c>
      <c r="I15" s="10">
        <v>0</v>
      </c>
    </row>
    <row r="16" spans="1:9" s="11" customFormat="1" ht="81" x14ac:dyDescent="0.25">
      <c r="A16" s="7" t="s">
        <v>29</v>
      </c>
      <c r="B16" s="8" t="s">
        <v>80</v>
      </c>
      <c r="C16" s="9">
        <v>44931</v>
      </c>
      <c r="D16" s="9">
        <v>45291</v>
      </c>
      <c r="E16" s="10">
        <v>75455790</v>
      </c>
      <c r="F16" s="16">
        <v>62738522</v>
      </c>
      <c r="G16" s="4">
        <f t="shared" si="0"/>
        <v>0.83146067385948774</v>
      </c>
      <c r="H16" s="16">
        <f t="shared" si="1"/>
        <v>12717268</v>
      </c>
      <c r="I16" s="10">
        <v>0</v>
      </c>
    </row>
    <row r="17" spans="1:9" s="11" customFormat="1" ht="94.5" x14ac:dyDescent="0.25">
      <c r="A17" s="7" t="s">
        <v>487</v>
      </c>
      <c r="B17" s="8" t="s">
        <v>92</v>
      </c>
      <c r="C17" s="9">
        <v>44931</v>
      </c>
      <c r="D17" s="9">
        <v>45291</v>
      </c>
      <c r="E17" s="10">
        <v>120735834</v>
      </c>
      <c r="F17" s="16">
        <v>100387098</v>
      </c>
      <c r="G17" s="4">
        <f t="shared" si="0"/>
        <v>0.83146067471567719</v>
      </c>
      <c r="H17" s="16">
        <f t="shared" si="1"/>
        <v>20348736</v>
      </c>
      <c r="I17" s="10">
        <v>0</v>
      </c>
    </row>
    <row r="18" spans="1:9" s="11" customFormat="1" ht="121.5" x14ac:dyDescent="0.25">
      <c r="A18" s="7" t="s">
        <v>38</v>
      </c>
      <c r="B18" s="8" t="s">
        <v>94</v>
      </c>
      <c r="C18" s="9">
        <v>44931</v>
      </c>
      <c r="D18" s="9">
        <v>45291</v>
      </c>
      <c r="E18" s="10">
        <v>120735834</v>
      </c>
      <c r="F18" s="16">
        <v>100387098</v>
      </c>
      <c r="G18" s="4">
        <f t="shared" si="0"/>
        <v>0.83146067471567719</v>
      </c>
      <c r="H18" s="16">
        <f t="shared" si="1"/>
        <v>20348736</v>
      </c>
      <c r="I18" s="10">
        <v>0</v>
      </c>
    </row>
    <row r="19" spans="1:9" s="11" customFormat="1" ht="94.5" x14ac:dyDescent="0.25">
      <c r="A19" s="7" t="s">
        <v>46</v>
      </c>
      <c r="B19" s="8" t="s">
        <v>107</v>
      </c>
      <c r="C19" s="9">
        <v>44931</v>
      </c>
      <c r="D19" s="9">
        <v>45291</v>
      </c>
      <c r="E19" s="10">
        <v>82999727</v>
      </c>
      <c r="F19" s="16">
        <v>69011009</v>
      </c>
      <c r="G19" s="4">
        <f t="shared" si="0"/>
        <v>0.83146067456342354</v>
      </c>
      <c r="H19" s="16">
        <f t="shared" si="1"/>
        <v>13988718</v>
      </c>
      <c r="I19" s="10">
        <v>0</v>
      </c>
    </row>
    <row r="20" spans="1:9" s="11" customFormat="1" ht="94.5" x14ac:dyDescent="0.25">
      <c r="A20" s="7" t="s">
        <v>45</v>
      </c>
      <c r="B20" s="8" t="s">
        <v>106</v>
      </c>
      <c r="C20" s="9">
        <v>44931</v>
      </c>
      <c r="D20" s="9">
        <v>45291</v>
      </c>
      <c r="E20" s="10">
        <v>75455790</v>
      </c>
      <c r="F20" s="16">
        <v>62738522</v>
      </c>
      <c r="G20" s="4">
        <f t="shared" si="0"/>
        <v>0.83146067385948774</v>
      </c>
      <c r="H20" s="16">
        <f t="shared" si="1"/>
        <v>12717268</v>
      </c>
      <c r="I20" s="10">
        <v>0</v>
      </c>
    </row>
    <row r="21" spans="1:9" s="11" customFormat="1" ht="54" x14ac:dyDescent="0.25">
      <c r="A21" s="7" t="s">
        <v>44</v>
      </c>
      <c r="B21" s="8" t="s">
        <v>103</v>
      </c>
      <c r="C21" s="9">
        <v>44931</v>
      </c>
      <c r="D21" s="9">
        <v>45291</v>
      </c>
      <c r="E21" s="10">
        <v>75455790</v>
      </c>
      <c r="F21" s="16">
        <v>62738522</v>
      </c>
      <c r="G21" s="4">
        <f t="shared" si="0"/>
        <v>0.83146067385948774</v>
      </c>
      <c r="H21" s="16">
        <f t="shared" si="1"/>
        <v>12717268</v>
      </c>
      <c r="I21" s="10">
        <v>0</v>
      </c>
    </row>
    <row r="22" spans="1:9" s="11" customFormat="1" ht="67.5" x14ac:dyDescent="0.25">
      <c r="A22" s="7" t="s">
        <v>43</v>
      </c>
      <c r="B22" s="8" t="s">
        <v>102</v>
      </c>
      <c r="C22" s="9">
        <v>44931</v>
      </c>
      <c r="D22" s="9">
        <v>45291</v>
      </c>
      <c r="E22" s="10">
        <v>82999727</v>
      </c>
      <c r="F22" s="16">
        <v>69011009</v>
      </c>
      <c r="G22" s="4">
        <f t="shared" si="0"/>
        <v>0.83146067456342354</v>
      </c>
      <c r="H22" s="16">
        <f t="shared" si="1"/>
        <v>13988718</v>
      </c>
      <c r="I22" s="10">
        <v>0</v>
      </c>
    </row>
    <row r="23" spans="1:9" s="11" customFormat="1" ht="54" x14ac:dyDescent="0.25">
      <c r="A23" s="7" t="s">
        <v>42</v>
      </c>
      <c r="B23" s="8" t="s">
        <v>101</v>
      </c>
      <c r="C23" s="9">
        <v>44931</v>
      </c>
      <c r="D23" s="9">
        <v>45291</v>
      </c>
      <c r="E23" s="10">
        <v>82999727</v>
      </c>
      <c r="F23" s="16">
        <v>69011009</v>
      </c>
      <c r="G23" s="4">
        <f t="shared" si="0"/>
        <v>0.83146067456342354</v>
      </c>
      <c r="H23" s="16">
        <f t="shared" si="1"/>
        <v>13988718</v>
      </c>
      <c r="I23" s="10">
        <v>0</v>
      </c>
    </row>
    <row r="24" spans="1:9" s="11" customFormat="1" ht="81" x14ac:dyDescent="0.25">
      <c r="A24" s="7" t="s">
        <v>39</v>
      </c>
      <c r="B24" s="8" t="s">
        <v>95</v>
      </c>
      <c r="C24" s="9">
        <v>44931</v>
      </c>
      <c r="D24" s="9">
        <v>45291</v>
      </c>
      <c r="E24" s="10">
        <v>105631537</v>
      </c>
      <c r="F24" s="16">
        <v>87828469</v>
      </c>
      <c r="G24" s="4">
        <f t="shared" si="0"/>
        <v>0.83146067447641137</v>
      </c>
      <c r="H24" s="16">
        <f t="shared" si="1"/>
        <v>17803068</v>
      </c>
      <c r="I24" s="10">
        <v>0</v>
      </c>
    </row>
    <row r="25" spans="1:9" s="11" customFormat="1" ht="108" x14ac:dyDescent="0.25">
      <c r="A25" s="7" t="s">
        <v>40</v>
      </c>
      <c r="B25" s="8" t="s">
        <v>99</v>
      </c>
      <c r="C25" s="9">
        <v>44931</v>
      </c>
      <c r="D25" s="9">
        <v>45291</v>
      </c>
      <c r="E25" s="10">
        <v>49253122</v>
      </c>
      <c r="F25" s="16">
        <v>40952034</v>
      </c>
      <c r="G25" s="4">
        <f t="shared" si="0"/>
        <v>0.83146067370104981</v>
      </c>
      <c r="H25" s="16">
        <f t="shared" si="1"/>
        <v>8301088</v>
      </c>
      <c r="I25" s="10">
        <v>0</v>
      </c>
    </row>
    <row r="26" spans="1:9" s="11" customFormat="1" ht="94.5" x14ac:dyDescent="0.25">
      <c r="A26" s="7" t="s">
        <v>34</v>
      </c>
      <c r="B26" s="8" t="s">
        <v>85</v>
      </c>
      <c r="C26" s="9">
        <v>44931</v>
      </c>
      <c r="D26" s="9">
        <v>45291</v>
      </c>
      <c r="E26" s="10">
        <v>75455790</v>
      </c>
      <c r="F26" s="16">
        <v>62738522</v>
      </c>
      <c r="G26" s="4">
        <f t="shared" si="0"/>
        <v>0.83146067385948774</v>
      </c>
      <c r="H26" s="16">
        <f t="shared" si="1"/>
        <v>12717268</v>
      </c>
      <c r="I26" s="10">
        <v>0</v>
      </c>
    </row>
    <row r="27" spans="1:9" s="11" customFormat="1" ht="40.5" x14ac:dyDescent="0.25">
      <c r="A27" s="7" t="s">
        <v>35</v>
      </c>
      <c r="B27" s="8" t="s">
        <v>86</v>
      </c>
      <c r="C27" s="9">
        <v>44931</v>
      </c>
      <c r="D27" s="9">
        <v>45291</v>
      </c>
      <c r="E27" s="10">
        <v>49253122</v>
      </c>
      <c r="F27" s="16">
        <v>40952034</v>
      </c>
      <c r="G27" s="4">
        <f t="shared" si="0"/>
        <v>0.83146067370104981</v>
      </c>
      <c r="H27" s="16">
        <f t="shared" si="1"/>
        <v>8301088</v>
      </c>
      <c r="I27" s="10">
        <v>0</v>
      </c>
    </row>
    <row r="28" spans="1:9" s="11" customFormat="1" ht="81" x14ac:dyDescent="0.25">
      <c r="A28" s="7" t="s">
        <v>71</v>
      </c>
      <c r="B28" s="8" t="s">
        <v>147</v>
      </c>
      <c r="C28" s="9">
        <v>44931</v>
      </c>
      <c r="D28" s="9">
        <v>45291</v>
      </c>
      <c r="E28" s="10">
        <v>60367917</v>
      </c>
      <c r="F28" s="16">
        <v>50193549</v>
      </c>
      <c r="G28" s="4">
        <f t="shared" si="0"/>
        <v>0.83146067471567719</v>
      </c>
      <c r="H28" s="16">
        <f t="shared" si="1"/>
        <v>10174368</v>
      </c>
      <c r="I28" s="10">
        <v>0</v>
      </c>
    </row>
    <row r="29" spans="1:9" s="11" customFormat="1" ht="121.5" x14ac:dyDescent="0.25">
      <c r="A29" s="7" t="s">
        <v>32</v>
      </c>
      <c r="B29" s="8" t="s">
        <v>82</v>
      </c>
      <c r="C29" s="9">
        <v>44931</v>
      </c>
      <c r="D29" s="9">
        <v>45291</v>
      </c>
      <c r="E29" s="10">
        <v>90543652</v>
      </c>
      <c r="F29" s="16">
        <v>75283486</v>
      </c>
      <c r="G29" s="4">
        <f t="shared" si="0"/>
        <v>0.83146067490186948</v>
      </c>
      <c r="H29" s="16">
        <f t="shared" si="1"/>
        <v>15260166</v>
      </c>
      <c r="I29" s="10">
        <v>0</v>
      </c>
    </row>
    <row r="30" spans="1:9" s="11" customFormat="1" ht="121.5" x14ac:dyDescent="0.25">
      <c r="A30" s="7" t="s">
        <v>31</v>
      </c>
      <c r="B30" s="8" t="s">
        <v>81</v>
      </c>
      <c r="C30" s="9">
        <v>44931</v>
      </c>
      <c r="D30" s="9">
        <v>45291</v>
      </c>
      <c r="E30" s="10">
        <v>82999727</v>
      </c>
      <c r="F30" s="16">
        <v>69011009</v>
      </c>
      <c r="G30" s="4">
        <f t="shared" si="0"/>
        <v>0.83146067456342354</v>
      </c>
      <c r="H30" s="16">
        <f t="shared" si="1"/>
        <v>13988718</v>
      </c>
      <c r="I30" s="10">
        <v>0</v>
      </c>
    </row>
    <row r="31" spans="1:9" s="11" customFormat="1" ht="94.5" x14ac:dyDescent="0.25">
      <c r="A31" s="7" t="s">
        <v>30</v>
      </c>
      <c r="B31" s="8" t="s">
        <v>11</v>
      </c>
      <c r="C31" s="9">
        <v>44931</v>
      </c>
      <c r="D31" s="9">
        <v>45291</v>
      </c>
      <c r="E31" s="10">
        <v>120735834</v>
      </c>
      <c r="F31" s="16">
        <v>100387098</v>
      </c>
      <c r="G31" s="4">
        <f t="shared" si="0"/>
        <v>0.83146067471567719</v>
      </c>
      <c r="H31" s="16">
        <f t="shared" si="1"/>
        <v>20348736</v>
      </c>
      <c r="I31" s="10">
        <v>0</v>
      </c>
    </row>
    <row r="32" spans="1:9" s="11" customFormat="1" ht="94.5" x14ac:dyDescent="0.25">
      <c r="A32" s="7" t="s">
        <v>55</v>
      </c>
      <c r="B32" s="8" t="s">
        <v>117</v>
      </c>
      <c r="C32" s="9">
        <v>44937</v>
      </c>
      <c r="D32" s="9">
        <v>45291</v>
      </c>
      <c r="E32" s="10">
        <v>37124313</v>
      </c>
      <c r="F32" s="16">
        <v>30760145</v>
      </c>
      <c r="G32" s="4">
        <f t="shared" si="0"/>
        <v>0.82857142703219855</v>
      </c>
      <c r="H32" s="16">
        <f t="shared" si="1"/>
        <v>6364168</v>
      </c>
      <c r="I32" s="10">
        <v>0</v>
      </c>
    </row>
    <row r="33" spans="1:9" s="11" customFormat="1" ht="67.5" x14ac:dyDescent="0.25">
      <c r="A33" s="7" t="s">
        <v>56</v>
      </c>
      <c r="B33" s="8" t="s">
        <v>118</v>
      </c>
      <c r="C33" s="9">
        <v>44937</v>
      </c>
      <c r="D33" s="9">
        <v>45016</v>
      </c>
      <c r="E33" s="10">
        <v>37124313</v>
      </c>
      <c r="F33" s="16">
        <v>8485557</v>
      </c>
      <c r="G33" s="4">
        <f t="shared" si="0"/>
        <v>0.22857142164489347</v>
      </c>
      <c r="H33" s="16">
        <f t="shared" si="1"/>
        <v>28638756</v>
      </c>
      <c r="I33" s="10">
        <v>28638756</v>
      </c>
    </row>
    <row r="34" spans="1:9" s="11" customFormat="1" ht="94.5" x14ac:dyDescent="0.25">
      <c r="A34" s="7" t="s">
        <v>57</v>
      </c>
      <c r="B34" s="8" t="s">
        <v>119</v>
      </c>
      <c r="C34" s="9">
        <v>44937</v>
      </c>
      <c r="D34" s="9">
        <v>45291</v>
      </c>
      <c r="E34" s="10">
        <v>48423013</v>
      </c>
      <c r="F34" s="16">
        <v>40121925</v>
      </c>
      <c r="G34" s="4">
        <f t="shared" si="0"/>
        <v>0.82857142739135214</v>
      </c>
      <c r="H34" s="16">
        <f t="shared" si="1"/>
        <v>8301088</v>
      </c>
      <c r="I34" s="10">
        <v>0</v>
      </c>
    </row>
    <row r="35" spans="1:9" s="11" customFormat="1" ht="94.5" x14ac:dyDescent="0.25">
      <c r="A35" s="7" t="s">
        <v>58</v>
      </c>
      <c r="B35" s="8" t="s">
        <v>520</v>
      </c>
      <c r="C35" s="9">
        <v>44937</v>
      </c>
      <c r="D35" s="9">
        <v>45291</v>
      </c>
      <c r="E35" s="10">
        <v>48423013</v>
      </c>
      <c r="F35" s="16">
        <v>40121925</v>
      </c>
      <c r="G35" s="4">
        <f t="shared" si="0"/>
        <v>0.82857142739135214</v>
      </c>
      <c r="H35" s="16">
        <f t="shared" si="1"/>
        <v>8301088</v>
      </c>
      <c r="I35" s="10">
        <v>0</v>
      </c>
    </row>
    <row r="36" spans="1:9" s="11" customFormat="1" ht="121.5" x14ac:dyDescent="0.25">
      <c r="A36" s="7" t="s">
        <v>53</v>
      </c>
      <c r="B36" s="8" t="s">
        <v>521</v>
      </c>
      <c r="C36" s="9">
        <v>44937</v>
      </c>
      <c r="D36" s="9">
        <v>45291</v>
      </c>
      <c r="E36" s="10">
        <v>74184063</v>
      </c>
      <c r="F36" s="16">
        <v>61466795</v>
      </c>
      <c r="G36" s="4">
        <f t="shared" si="0"/>
        <v>0.82857142780114379</v>
      </c>
      <c r="H36" s="16">
        <f t="shared" si="1"/>
        <v>12717268</v>
      </c>
      <c r="I36" s="10">
        <v>0</v>
      </c>
    </row>
    <row r="37" spans="1:9" s="11" customFormat="1" ht="94.5" x14ac:dyDescent="0.25">
      <c r="A37" s="7" t="s">
        <v>488</v>
      </c>
      <c r="B37" s="8" t="s">
        <v>120</v>
      </c>
      <c r="C37" s="9">
        <v>44937</v>
      </c>
      <c r="D37" s="9">
        <v>45291</v>
      </c>
      <c r="E37" s="10">
        <v>81600855</v>
      </c>
      <c r="F37" s="16">
        <v>67612137</v>
      </c>
      <c r="G37" s="4">
        <f t="shared" si="0"/>
        <v>0.82857142857142863</v>
      </c>
      <c r="H37" s="16">
        <f t="shared" si="1"/>
        <v>13988718</v>
      </c>
      <c r="I37" s="10">
        <v>0</v>
      </c>
    </row>
    <row r="38" spans="1:9" s="11" customFormat="1" ht="202.5" x14ac:dyDescent="0.25">
      <c r="A38" s="7" t="s">
        <v>54</v>
      </c>
      <c r="B38" s="8" t="s">
        <v>116</v>
      </c>
      <c r="C38" s="9">
        <v>44937</v>
      </c>
      <c r="D38" s="9">
        <v>45291</v>
      </c>
      <c r="E38" s="10">
        <v>81600855</v>
      </c>
      <c r="F38" s="16">
        <v>67612137</v>
      </c>
      <c r="G38" s="4">
        <f t="shared" si="0"/>
        <v>0.82857142857142863</v>
      </c>
      <c r="H38" s="16">
        <f t="shared" si="1"/>
        <v>13988718</v>
      </c>
      <c r="I38" s="10">
        <v>0</v>
      </c>
    </row>
    <row r="39" spans="1:9" s="11" customFormat="1" ht="81" x14ac:dyDescent="0.25">
      <c r="A39" s="7" t="s">
        <v>60</v>
      </c>
      <c r="B39" s="8" t="s">
        <v>126</v>
      </c>
      <c r="C39" s="9">
        <v>44937</v>
      </c>
      <c r="D39" s="9">
        <v>45291</v>
      </c>
      <c r="E39" s="10">
        <v>103851230</v>
      </c>
      <c r="F39" s="16">
        <v>86048162</v>
      </c>
      <c r="G39" s="4">
        <f t="shared" si="0"/>
        <v>0.82857142857142863</v>
      </c>
      <c r="H39" s="16">
        <f t="shared" si="1"/>
        <v>17803068</v>
      </c>
      <c r="I39" s="10">
        <v>0</v>
      </c>
    </row>
    <row r="40" spans="1:9" s="11" customFormat="1" ht="54" x14ac:dyDescent="0.25">
      <c r="A40" s="7" t="s">
        <v>61</v>
      </c>
      <c r="B40" s="8" t="s">
        <v>129</v>
      </c>
      <c r="C40" s="9">
        <v>44937</v>
      </c>
      <c r="D40" s="9">
        <v>45291</v>
      </c>
      <c r="E40" s="10">
        <v>51901103</v>
      </c>
      <c r="F40" s="16">
        <v>43003771</v>
      </c>
      <c r="G40" s="4">
        <f t="shared" si="0"/>
        <v>0.82857142747043355</v>
      </c>
      <c r="H40" s="16">
        <f t="shared" si="1"/>
        <v>8897332</v>
      </c>
      <c r="I40" s="10">
        <v>0</v>
      </c>
    </row>
    <row r="41" spans="1:9" s="11" customFormat="1" ht="108" x14ac:dyDescent="0.25">
      <c r="A41" s="7" t="s">
        <v>49</v>
      </c>
      <c r="B41" s="8" t="s">
        <v>109</v>
      </c>
      <c r="C41" s="9">
        <v>44937</v>
      </c>
      <c r="D41" s="9">
        <v>45291</v>
      </c>
      <c r="E41" s="10">
        <v>74184063</v>
      </c>
      <c r="F41" s="16">
        <v>61466795</v>
      </c>
      <c r="G41" s="4">
        <f t="shared" si="0"/>
        <v>0.82857142780114379</v>
      </c>
      <c r="H41" s="16">
        <f t="shared" si="1"/>
        <v>12717268</v>
      </c>
      <c r="I41" s="10">
        <v>0</v>
      </c>
    </row>
    <row r="42" spans="1:9" s="11" customFormat="1" ht="40.5" x14ac:dyDescent="0.25">
      <c r="A42" s="7" t="s">
        <v>50</v>
      </c>
      <c r="B42" s="8" t="s">
        <v>110</v>
      </c>
      <c r="C42" s="9">
        <v>44937</v>
      </c>
      <c r="D42" s="9">
        <v>45291</v>
      </c>
      <c r="E42" s="10">
        <v>48423013</v>
      </c>
      <c r="F42" s="16">
        <v>40121925</v>
      </c>
      <c r="G42" s="4">
        <f t="shared" si="0"/>
        <v>0.82857142739135214</v>
      </c>
      <c r="H42" s="16">
        <f t="shared" si="1"/>
        <v>8301088</v>
      </c>
      <c r="I42" s="10">
        <v>0</v>
      </c>
    </row>
    <row r="43" spans="1:9" s="11" customFormat="1" ht="40.5" x14ac:dyDescent="0.25">
      <c r="A43" s="7" t="s">
        <v>51</v>
      </c>
      <c r="B43" s="8" t="s">
        <v>86</v>
      </c>
      <c r="C43" s="9">
        <v>44937</v>
      </c>
      <c r="D43" s="9">
        <v>45291</v>
      </c>
      <c r="E43" s="10">
        <v>48423013</v>
      </c>
      <c r="F43" s="16">
        <v>40121925</v>
      </c>
      <c r="G43" s="4">
        <f t="shared" si="0"/>
        <v>0.82857142739135214</v>
      </c>
      <c r="H43" s="16">
        <f t="shared" si="1"/>
        <v>8301088</v>
      </c>
      <c r="I43" s="10">
        <v>0</v>
      </c>
    </row>
    <row r="44" spans="1:9" s="11" customFormat="1" ht="81" x14ac:dyDescent="0.25">
      <c r="A44" s="7" t="s">
        <v>59</v>
      </c>
      <c r="B44" s="8" t="s">
        <v>125</v>
      </c>
      <c r="C44" s="9">
        <v>44937</v>
      </c>
      <c r="D44" s="9">
        <v>45291</v>
      </c>
      <c r="E44" s="10">
        <v>74184063</v>
      </c>
      <c r="F44" s="16">
        <v>61466795</v>
      </c>
      <c r="G44" s="4">
        <f t="shared" si="0"/>
        <v>0.82857142780114379</v>
      </c>
      <c r="H44" s="16">
        <f t="shared" si="1"/>
        <v>12717268</v>
      </c>
      <c r="I44" s="10">
        <v>0</v>
      </c>
    </row>
    <row r="45" spans="1:9" s="11" customFormat="1" ht="94.5" x14ac:dyDescent="0.25">
      <c r="A45" s="7" t="s">
        <v>33</v>
      </c>
      <c r="B45" s="8" t="s">
        <v>84</v>
      </c>
      <c r="C45" s="9">
        <v>44937</v>
      </c>
      <c r="D45" s="9">
        <v>45291</v>
      </c>
      <c r="E45" s="10">
        <v>89017635</v>
      </c>
      <c r="F45" s="16">
        <v>73757469</v>
      </c>
      <c r="G45" s="4">
        <f t="shared" si="0"/>
        <v>0.82857142857142863</v>
      </c>
      <c r="H45" s="16">
        <f t="shared" si="1"/>
        <v>15260166</v>
      </c>
      <c r="I45" s="10">
        <v>0</v>
      </c>
    </row>
    <row r="46" spans="1:9" s="11" customFormat="1" ht="94.5" x14ac:dyDescent="0.25">
      <c r="A46" s="7" t="s">
        <v>52</v>
      </c>
      <c r="B46" s="8" t="s">
        <v>17</v>
      </c>
      <c r="C46" s="9">
        <v>44937</v>
      </c>
      <c r="D46" s="9">
        <v>45291</v>
      </c>
      <c r="E46" s="10">
        <v>29053815</v>
      </c>
      <c r="F46" s="16">
        <v>24073161</v>
      </c>
      <c r="G46" s="4">
        <f t="shared" si="0"/>
        <v>0.82857142857142863</v>
      </c>
      <c r="H46" s="16">
        <f t="shared" si="1"/>
        <v>4980654</v>
      </c>
      <c r="I46" s="10">
        <v>0</v>
      </c>
    </row>
    <row r="47" spans="1:9" s="11" customFormat="1" ht="121.5" x14ac:dyDescent="0.25">
      <c r="A47" s="7" t="s">
        <v>48</v>
      </c>
      <c r="B47" s="8" t="s">
        <v>108</v>
      </c>
      <c r="C47" s="9">
        <v>44937</v>
      </c>
      <c r="D47" s="9">
        <v>45291</v>
      </c>
      <c r="E47" s="10">
        <v>59350480</v>
      </c>
      <c r="F47" s="16">
        <v>49176112</v>
      </c>
      <c r="G47" s="4">
        <f t="shared" si="0"/>
        <v>0.82857142857142863</v>
      </c>
      <c r="H47" s="16">
        <f t="shared" si="1"/>
        <v>10174368</v>
      </c>
      <c r="I47" s="10">
        <v>0</v>
      </c>
    </row>
    <row r="48" spans="1:9" s="11" customFormat="1" ht="162" x14ac:dyDescent="0.25">
      <c r="A48" s="7" t="s">
        <v>70</v>
      </c>
      <c r="B48" s="8" t="s">
        <v>146</v>
      </c>
      <c r="C48" s="9">
        <v>44937</v>
      </c>
      <c r="D48" s="9">
        <v>45291</v>
      </c>
      <c r="E48" s="10">
        <v>66759175</v>
      </c>
      <c r="F48" s="16">
        <v>55314745</v>
      </c>
      <c r="G48" s="4">
        <f t="shared" si="0"/>
        <v>0.82857142857142863</v>
      </c>
      <c r="H48" s="16">
        <f t="shared" si="1"/>
        <v>11444430</v>
      </c>
      <c r="I48" s="10">
        <v>0</v>
      </c>
    </row>
    <row r="49" spans="1:9" s="11" customFormat="1" ht="108" x14ac:dyDescent="0.25">
      <c r="A49" s="7" t="s">
        <v>36</v>
      </c>
      <c r="B49" s="8" t="s">
        <v>16</v>
      </c>
      <c r="C49" s="9">
        <v>44937</v>
      </c>
      <c r="D49" s="9">
        <v>45291</v>
      </c>
      <c r="E49" s="10">
        <v>51901103</v>
      </c>
      <c r="F49" s="16">
        <v>43003771</v>
      </c>
      <c r="G49" s="4">
        <f t="shared" si="0"/>
        <v>0.82857142747043355</v>
      </c>
      <c r="H49" s="16">
        <f t="shared" si="1"/>
        <v>8897332</v>
      </c>
      <c r="I49" s="10">
        <v>0</v>
      </c>
    </row>
    <row r="50" spans="1:9" s="11" customFormat="1" ht="81" x14ac:dyDescent="0.25">
      <c r="A50" s="7" t="s">
        <v>47</v>
      </c>
      <c r="B50" s="8" t="s">
        <v>14</v>
      </c>
      <c r="C50" s="9">
        <v>44937</v>
      </c>
      <c r="D50" s="9">
        <v>45291</v>
      </c>
      <c r="E50" s="10">
        <v>29053815</v>
      </c>
      <c r="F50" s="16">
        <v>24073161</v>
      </c>
      <c r="G50" s="4">
        <f t="shared" si="0"/>
        <v>0.82857142857142863</v>
      </c>
      <c r="H50" s="16">
        <f t="shared" si="1"/>
        <v>4980654</v>
      </c>
      <c r="I50" s="10">
        <v>0</v>
      </c>
    </row>
    <row r="51" spans="1:9" s="11" customFormat="1" ht="54" x14ac:dyDescent="0.25">
      <c r="A51" s="7" t="s">
        <v>65</v>
      </c>
      <c r="B51" s="8" t="s">
        <v>15</v>
      </c>
      <c r="C51" s="9">
        <v>44943</v>
      </c>
      <c r="D51" s="9">
        <v>45291</v>
      </c>
      <c r="E51" s="10">
        <v>51011370</v>
      </c>
      <c r="F51" s="16">
        <v>42114038</v>
      </c>
      <c r="G51" s="4">
        <f t="shared" si="0"/>
        <v>0.82558139489294247</v>
      </c>
      <c r="H51" s="16">
        <f t="shared" si="1"/>
        <v>8897332</v>
      </c>
      <c r="I51" s="10">
        <v>0</v>
      </c>
    </row>
    <row r="52" spans="1:9" s="11" customFormat="1" ht="67.5" x14ac:dyDescent="0.25">
      <c r="A52" s="7" t="s">
        <v>68</v>
      </c>
      <c r="B52" s="8" t="s">
        <v>143</v>
      </c>
      <c r="C52" s="9">
        <v>44943</v>
      </c>
      <c r="D52" s="9">
        <v>45291</v>
      </c>
      <c r="E52" s="10">
        <v>47592905</v>
      </c>
      <c r="F52" s="16">
        <v>39291817</v>
      </c>
      <c r="G52" s="4">
        <f t="shared" si="0"/>
        <v>0.8255813970590784</v>
      </c>
      <c r="H52" s="16">
        <f t="shared" si="1"/>
        <v>8301088</v>
      </c>
      <c r="I52" s="10">
        <v>0</v>
      </c>
    </row>
    <row r="53" spans="1:9" s="11" customFormat="1" ht="81" x14ac:dyDescent="0.25">
      <c r="A53" s="7" t="s">
        <v>66</v>
      </c>
      <c r="B53" s="8" t="s">
        <v>127</v>
      </c>
      <c r="C53" s="9">
        <v>44943</v>
      </c>
      <c r="D53" s="9">
        <v>45291</v>
      </c>
      <c r="E53" s="10">
        <v>80201983</v>
      </c>
      <c r="F53" s="16">
        <v>66213265</v>
      </c>
      <c r="G53" s="4">
        <f t="shared" si="0"/>
        <v>0.82558139491388882</v>
      </c>
      <c r="H53" s="16">
        <f t="shared" si="1"/>
        <v>13988718</v>
      </c>
      <c r="I53" s="10">
        <v>0</v>
      </c>
    </row>
    <row r="54" spans="1:9" s="11" customFormat="1" ht="54" x14ac:dyDescent="0.25">
      <c r="A54" s="7" t="s">
        <v>63</v>
      </c>
      <c r="B54" s="8" t="s">
        <v>90</v>
      </c>
      <c r="C54" s="9">
        <v>44943</v>
      </c>
      <c r="D54" s="9">
        <v>45291</v>
      </c>
      <c r="E54" s="10">
        <v>36487897</v>
      </c>
      <c r="F54" s="16">
        <v>30123729</v>
      </c>
      <c r="G54" s="4">
        <f t="shared" si="0"/>
        <v>0.82558139757958648</v>
      </c>
      <c r="H54" s="16">
        <f t="shared" si="1"/>
        <v>6364168</v>
      </c>
      <c r="I54" s="10">
        <v>0</v>
      </c>
    </row>
    <row r="55" spans="1:9" s="11" customFormat="1" ht="121.5" x14ac:dyDescent="0.25">
      <c r="A55" s="7" t="s">
        <v>64</v>
      </c>
      <c r="B55" s="8" t="s">
        <v>137</v>
      </c>
      <c r="C55" s="9">
        <v>44943</v>
      </c>
      <c r="D55" s="9">
        <v>45291</v>
      </c>
      <c r="E55" s="10">
        <v>72912337</v>
      </c>
      <c r="F55" s="16">
        <v>60195069</v>
      </c>
      <c r="G55" s="4">
        <f t="shared" si="0"/>
        <v>0.82558139646518258</v>
      </c>
      <c r="H55" s="16">
        <f t="shared" si="1"/>
        <v>12717268</v>
      </c>
      <c r="I55" s="10">
        <v>0</v>
      </c>
    </row>
    <row r="56" spans="1:9" s="11" customFormat="1" ht="135" x14ac:dyDescent="0.25">
      <c r="A56" s="7" t="s">
        <v>62</v>
      </c>
      <c r="B56" s="8" t="s">
        <v>131</v>
      </c>
      <c r="C56" s="9">
        <v>44943</v>
      </c>
      <c r="D56" s="9">
        <v>45291</v>
      </c>
      <c r="E56" s="10">
        <v>72912337</v>
      </c>
      <c r="F56" s="16">
        <v>60195069</v>
      </c>
      <c r="G56" s="4">
        <f t="shared" si="0"/>
        <v>0.82558139646518258</v>
      </c>
      <c r="H56" s="16">
        <f t="shared" si="1"/>
        <v>12717268</v>
      </c>
      <c r="I56" s="10">
        <v>0</v>
      </c>
    </row>
    <row r="57" spans="1:9" s="11" customFormat="1" ht="94.5" x14ac:dyDescent="0.25">
      <c r="A57" s="7" t="s">
        <v>69</v>
      </c>
      <c r="B57" s="8" t="s">
        <v>144</v>
      </c>
      <c r="C57" s="9">
        <v>44950</v>
      </c>
      <c r="D57" s="9">
        <v>45230</v>
      </c>
      <c r="E57" s="10">
        <v>4549964301</v>
      </c>
      <c r="F57" s="16">
        <v>4067822046</v>
      </c>
      <c r="G57" s="4">
        <f t="shared" si="0"/>
        <v>0.89403383782724766</v>
      </c>
      <c r="H57" s="16">
        <f t="shared" si="1"/>
        <v>482142255</v>
      </c>
      <c r="I57" s="10">
        <v>0</v>
      </c>
    </row>
    <row r="58" spans="1:9" s="11" customFormat="1" ht="108" x14ac:dyDescent="0.25">
      <c r="A58" s="7" t="s">
        <v>148</v>
      </c>
      <c r="B58" s="8" t="s">
        <v>161</v>
      </c>
      <c r="C58" s="9">
        <v>44958</v>
      </c>
      <c r="D58" s="9">
        <v>45291</v>
      </c>
      <c r="E58" s="10">
        <v>55959024</v>
      </c>
      <c r="F58" s="16">
        <v>45784656</v>
      </c>
      <c r="G58" s="4">
        <f t="shared" si="0"/>
        <v>0.81818181818181823</v>
      </c>
      <c r="H58" s="16">
        <f t="shared" si="1"/>
        <v>10174368</v>
      </c>
      <c r="I58" s="10">
        <v>0</v>
      </c>
    </row>
    <row r="59" spans="1:9" s="11" customFormat="1" ht="81" x14ac:dyDescent="0.25">
      <c r="A59" s="7" t="s">
        <v>149</v>
      </c>
      <c r="B59" s="8" t="s">
        <v>164</v>
      </c>
      <c r="C59" s="9">
        <v>44958</v>
      </c>
      <c r="D59" s="9">
        <v>45291</v>
      </c>
      <c r="E59" s="10">
        <v>69944974</v>
      </c>
      <c r="F59" s="16">
        <v>57227706</v>
      </c>
      <c r="G59" s="4">
        <f t="shared" si="0"/>
        <v>0.81818181818181823</v>
      </c>
      <c r="H59" s="16">
        <f t="shared" si="1"/>
        <v>12717268</v>
      </c>
      <c r="I59" s="10">
        <v>0</v>
      </c>
    </row>
    <row r="60" spans="1:9" s="11" customFormat="1" ht="40.5" x14ac:dyDescent="0.25">
      <c r="A60" s="7" t="s">
        <v>150</v>
      </c>
      <c r="B60" s="8" t="s">
        <v>86</v>
      </c>
      <c r="C60" s="9">
        <v>44958</v>
      </c>
      <c r="D60" s="9">
        <v>45291</v>
      </c>
      <c r="E60" s="10">
        <v>45655984</v>
      </c>
      <c r="F60" s="16">
        <v>37354896</v>
      </c>
      <c r="G60" s="4">
        <f t="shared" si="0"/>
        <v>0.81818181818181823</v>
      </c>
      <c r="H60" s="16">
        <f t="shared" si="1"/>
        <v>8301088</v>
      </c>
      <c r="I60" s="10">
        <v>0</v>
      </c>
    </row>
    <row r="61" spans="1:9" s="11" customFormat="1" ht="81" x14ac:dyDescent="0.25">
      <c r="A61" s="7" t="s">
        <v>152</v>
      </c>
      <c r="B61" s="8" t="s">
        <v>169</v>
      </c>
      <c r="C61" s="9">
        <v>44960</v>
      </c>
      <c r="D61" s="9">
        <v>45291</v>
      </c>
      <c r="E61" s="10">
        <v>55619878</v>
      </c>
      <c r="F61" s="16">
        <v>45445510</v>
      </c>
      <c r="G61" s="4">
        <f t="shared" si="0"/>
        <v>0.81707316941615726</v>
      </c>
      <c r="H61" s="16">
        <f t="shared" si="1"/>
        <v>10174368</v>
      </c>
      <c r="I61" s="10">
        <v>0</v>
      </c>
    </row>
    <row r="62" spans="1:9" s="11" customFormat="1" ht="67.5" x14ac:dyDescent="0.25">
      <c r="A62" s="7" t="s">
        <v>153</v>
      </c>
      <c r="B62" s="18" t="s">
        <v>170</v>
      </c>
      <c r="C62" s="9">
        <v>44978</v>
      </c>
      <c r="D62" s="9">
        <v>45291</v>
      </c>
      <c r="E62" s="10">
        <v>22543853</v>
      </c>
      <c r="F62" s="16">
        <v>16907891</v>
      </c>
      <c r="G62" s="4">
        <f t="shared" si="0"/>
        <v>0.75000005544748716</v>
      </c>
      <c r="H62" s="16">
        <f t="shared" si="1"/>
        <v>5635962</v>
      </c>
      <c r="I62" s="10">
        <v>0</v>
      </c>
    </row>
    <row r="63" spans="1:9" s="11" customFormat="1" ht="81" x14ac:dyDescent="0.25">
      <c r="A63" s="7" t="s">
        <v>176</v>
      </c>
      <c r="B63" s="8" t="s">
        <v>177</v>
      </c>
      <c r="C63" s="9">
        <v>44994</v>
      </c>
      <c r="D63" s="9">
        <v>45290</v>
      </c>
      <c r="E63" s="10">
        <v>475902000</v>
      </c>
      <c r="F63" s="16">
        <v>233191980</v>
      </c>
      <c r="G63" s="4">
        <f t="shared" si="0"/>
        <v>0.49</v>
      </c>
      <c r="H63" s="16">
        <f t="shared" si="1"/>
        <v>242710020</v>
      </c>
      <c r="I63" s="10">
        <v>0</v>
      </c>
    </row>
    <row r="64" spans="1:9" s="11" customFormat="1" ht="108" x14ac:dyDescent="0.25">
      <c r="A64" s="7" t="s">
        <v>154</v>
      </c>
      <c r="B64" s="8" t="s">
        <v>172</v>
      </c>
      <c r="C64" s="9">
        <v>44978</v>
      </c>
      <c r="D64" s="9">
        <v>45199</v>
      </c>
      <c r="E64" s="10">
        <v>6000000000</v>
      </c>
      <c r="F64" s="16">
        <v>5800000000</v>
      </c>
      <c r="G64" s="4">
        <f t="shared" si="0"/>
        <v>0.96666666666666667</v>
      </c>
      <c r="H64" s="16">
        <f t="shared" si="1"/>
        <v>200000000</v>
      </c>
      <c r="I64" s="10">
        <v>0</v>
      </c>
    </row>
    <row r="65" spans="1:9" s="11" customFormat="1" ht="67.5" x14ac:dyDescent="0.25">
      <c r="A65" s="7" t="s">
        <v>155</v>
      </c>
      <c r="B65" s="18" t="s">
        <v>173</v>
      </c>
      <c r="C65" s="9">
        <v>44988</v>
      </c>
      <c r="D65" s="9">
        <v>45291</v>
      </c>
      <c r="E65" s="10">
        <v>2496000</v>
      </c>
      <c r="F65" s="16">
        <v>234000</v>
      </c>
      <c r="G65" s="4">
        <f t="shared" si="0"/>
        <v>9.375E-2</v>
      </c>
      <c r="H65" s="16">
        <f t="shared" si="1"/>
        <v>2262000</v>
      </c>
      <c r="I65" s="10">
        <v>0</v>
      </c>
    </row>
    <row r="66" spans="1:9" s="11" customFormat="1" ht="81" x14ac:dyDescent="0.25">
      <c r="A66" s="7" t="s">
        <v>156</v>
      </c>
      <c r="B66" s="8" t="s">
        <v>174</v>
      </c>
      <c r="C66" s="9">
        <v>44979</v>
      </c>
      <c r="D66" s="9">
        <v>45068</v>
      </c>
      <c r="E66" s="10">
        <v>0</v>
      </c>
      <c r="F66" s="16">
        <v>0</v>
      </c>
      <c r="G66" s="4" t="s">
        <v>549</v>
      </c>
      <c r="H66" s="16">
        <v>0</v>
      </c>
      <c r="I66" s="10">
        <v>0</v>
      </c>
    </row>
    <row r="67" spans="1:9" s="11" customFormat="1" ht="81" x14ac:dyDescent="0.25">
      <c r="A67" s="7" t="s">
        <v>178</v>
      </c>
      <c r="B67" s="18" t="s">
        <v>179</v>
      </c>
      <c r="C67" s="9">
        <v>44991</v>
      </c>
      <c r="D67" s="9">
        <v>45291</v>
      </c>
      <c r="E67" s="10">
        <v>10907579</v>
      </c>
      <c r="F67" s="16">
        <v>6583107</v>
      </c>
      <c r="G67" s="4">
        <f t="shared" ref="G67:G87" si="2">F67/E67</f>
        <v>0.60353511993816411</v>
      </c>
      <c r="H67" s="16">
        <f t="shared" ref="H67:H87" si="3">+E67-F67</f>
        <v>4324472</v>
      </c>
      <c r="I67" s="10">
        <v>0</v>
      </c>
    </row>
    <row r="68" spans="1:9" s="11" customFormat="1" ht="108" x14ac:dyDescent="0.25">
      <c r="A68" s="7" t="s">
        <v>180</v>
      </c>
      <c r="B68" s="8" t="s">
        <v>181</v>
      </c>
      <c r="C68" s="9">
        <v>45006</v>
      </c>
      <c r="D68" s="9">
        <v>45291</v>
      </c>
      <c r="E68" s="10">
        <v>48125720</v>
      </c>
      <c r="F68" s="16">
        <v>3071526</v>
      </c>
      <c r="G68" s="4">
        <f t="shared" si="2"/>
        <v>6.3822962025295416E-2</v>
      </c>
      <c r="H68" s="16">
        <f t="shared" si="3"/>
        <v>45054194</v>
      </c>
      <c r="I68" s="10">
        <v>0</v>
      </c>
    </row>
    <row r="69" spans="1:9" s="11" customFormat="1" ht="94.5" x14ac:dyDescent="0.25">
      <c r="A69" s="7" t="s">
        <v>185</v>
      </c>
      <c r="B69" s="8" t="s">
        <v>186</v>
      </c>
      <c r="C69" s="9">
        <v>45016</v>
      </c>
      <c r="D69" s="9">
        <v>45260</v>
      </c>
      <c r="E69" s="10">
        <v>516609600</v>
      </c>
      <c r="F69" s="16">
        <v>258304800</v>
      </c>
      <c r="G69" s="4">
        <f t="shared" si="2"/>
        <v>0.5</v>
      </c>
      <c r="H69" s="16">
        <f t="shared" si="3"/>
        <v>258304800</v>
      </c>
      <c r="I69" s="10">
        <v>0</v>
      </c>
    </row>
    <row r="70" spans="1:9" s="11" customFormat="1" ht="94.5" x14ac:dyDescent="0.25">
      <c r="A70" s="7" t="s">
        <v>187</v>
      </c>
      <c r="B70" s="8" t="s">
        <v>188</v>
      </c>
      <c r="C70" s="9">
        <v>45016</v>
      </c>
      <c r="D70" s="9">
        <v>45169</v>
      </c>
      <c r="E70" s="10">
        <v>49700000</v>
      </c>
      <c r="F70" s="16">
        <v>49700000</v>
      </c>
      <c r="G70" s="4">
        <f t="shared" si="2"/>
        <v>1</v>
      </c>
      <c r="H70" s="16">
        <f t="shared" si="3"/>
        <v>0</v>
      </c>
      <c r="I70" s="10">
        <v>0</v>
      </c>
    </row>
    <row r="71" spans="1:9" s="11" customFormat="1" ht="81" x14ac:dyDescent="0.25">
      <c r="A71" s="7" t="s">
        <v>189</v>
      </c>
      <c r="B71" s="8" t="s">
        <v>190</v>
      </c>
      <c r="C71" s="9">
        <v>45000</v>
      </c>
      <c r="D71" s="9">
        <v>45291</v>
      </c>
      <c r="E71" s="10">
        <v>30335867</v>
      </c>
      <c r="F71" s="16">
        <v>8061279</v>
      </c>
      <c r="G71" s="4">
        <f t="shared" si="2"/>
        <v>0.26573425443881332</v>
      </c>
      <c r="H71" s="16">
        <f t="shared" si="3"/>
        <v>22274588</v>
      </c>
      <c r="I71" s="10">
        <v>0</v>
      </c>
    </row>
    <row r="72" spans="1:9" s="11" customFormat="1" ht="54" x14ac:dyDescent="0.25">
      <c r="A72" s="7" t="s">
        <v>191</v>
      </c>
      <c r="B72" s="8" t="s">
        <v>8</v>
      </c>
      <c r="C72" s="9">
        <v>45006</v>
      </c>
      <c r="D72" s="9">
        <v>45291</v>
      </c>
      <c r="E72" s="10">
        <v>20090000</v>
      </c>
      <c r="F72" s="16">
        <v>15785000</v>
      </c>
      <c r="G72" s="4">
        <f t="shared" si="2"/>
        <v>0.7857142857142857</v>
      </c>
      <c r="H72" s="16">
        <f t="shared" si="3"/>
        <v>4305000</v>
      </c>
      <c r="I72" s="10">
        <v>0</v>
      </c>
    </row>
    <row r="73" spans="1:9" s="11" customFormat="1" ht="67.5" x14ac:dyDescent="0.25">
      <c r="A73" s="7" t="s">
        <v>192</v>
      </c>
      <c r="B73" s="18" t="s">
        <v>193</v>
      </c>
      <c r="C73" s="9">
        <v>45015</v>
      </c>
      <c r="D73" s="9">
        <v>45291</v>
      </c>
      <c r="E73" s="10">
        <v>15565797</v>
      </c>
      <c r="F73" s="16">
        <v>7782898</v>
      </c>
      <c r="G73" s="4">
        <f t="shared" si="2"/>
        <v>0.4999999678782911</v>
      </c>
      <c r="H73" s="16">
        <f t="shared" si="3"/>
        <v>7782899</v>
      </c>
      <c r="I73" s="10">
        <v>0</v>
      </c>
    </row>
    <row r="74" spans="1:9" s="11" customFormat="1" ht="81" x14ac:dyDescent="0.25">
      <c r="A74" s="7" t="s">
        <v>194</v>
      </c>
      <c r="B74" s="18" t="s">
        <v>195</v>
      </c>
      <c r="C74" s="9">
        <v>45012</v>
      </c>
      <c r="D74" s="9">
        <v>45291</v>
      </c>
      <c r="E74" s="10">
        <v>18959976</v>
      </c>
      <c r="F74" s="16">
        <v>9479990</v>
      </c>
      <c r="G74" s="4">
        <f t="shared" si="2"/>
        <v>0.50000010548536555</v>
      </c>
      <c r="H74" s="16">
        <f t="shared" si="3"/>
        <v>9479986</v>
      </c>
      <c r="I74" s="10">
        <v>0</v>
      </c>
    </row>
    <row r="75" spans="1:9" s="11" customFormat="1" ht="108" x14ac:dyDescent="0.25">
      <c r="A75" s="7" t="s">
        <v>197</v>
      </c>
      <c r="B75" s="8" t="s">
        <v>196</v>
      </c>
      <c r="C75" s="9">
        <v>45012</v>
      </c>
      <c r="D75" s="9">
        <v>45291</v>
      </c>
      <c r="E75" s="10">
        <v>52262897</v>
      </c>
      <c r="F75" s="16">
        <v>40818467</v>
      </c>
      <c r="G75" s="4">
        <f t="shared" si="2"/>
        <v>0.78102189781021902</v>
      </c>
      <c r="H75" s="16">
        <f t="shared" si="3"/>
        <v>11444430</v>
      </c>
      <c r="I75" s="10">
        <v>0</v>
      </c>
    </row>
    <row r="76" spans="1:9" s="11" customFormat="1" ht="81" x14ac:dyDescent="0.25">
      <c r="A76" s="7" t="s">
        <v>198</v>
      </c>
      <c r="B76" s="8" t="s">
        <v>199</v>
      </c>
      <c r="C76" s="9">
        <v>45012</v>
      </c>
      <c r="D76" s="9">
        <v>45291</v>
      </c>
      <c r="E76" s="10">
        <v>22744987</v>
      </c>
      <c r="F76" s="16">
        <v>17764333</v>
      </c>
      <c r="G76" s="4">
        <f t="shared" si="2"/>
        <v>0.78102190166123198</v>
      </c>
      <c r="H76" s="16">
        <f t="shared" si="3"/>
        <v>4980654</v>
      </c>
      <c r="I76" s="10">
        <v>0</v>
      </c>
    </row>
    <row r="77" spans="1:9" s="11" customFormat="1" ht="94.5" x14ac:dyDescent="0.25">
      <c r="A77" s="7" t="s">
        <v>489</v>
      </c>
      <c r="B77" s="8" t="s">
        <v>523</v>
      </c>
      <c r="C77" s="9">
        <v>45090</v>
      </c>
      <c r="D77" s="9">
        <v>45138</v>
      </c>
      <c r="E77" s="10">
        <v>216000000</v>
      </c>
      <c r="F77" s="16">
        <v>0</v>
      </c>
      <c r="G77" s="4">
        <f t="shared" si="2"/>
        <v>0</v>
      </c>
      <c r="H77" s="16">
        <f t="shared" si="3"/>
        <v>216000000</v>
      </c>
      <c r="I77" s="10">
        <v>0</v>
      </c>
    </row>
    <row r="78" spans="1:9" s="11" customFormat="1" ht="148.5" x14ac:dyDescent="0.25">
      <c r="A78" s="7" t="s">
        <v>203</v>
      </c>
      <c r="B78" s="8" t="s">
        <v>201</v>
      </c>
      <c r="C78" s="9">
        <v>45033</v>
      </c>
      <c r="D78" s="9">
        <v>45291</v>
      </c>
      <c r="E78" s="10">
        <v>48448087</v>
      </c>
      <c r="F78" s="16">
        <v>37003657</v>
      </c>
      <c r="G78" s="4">
        <f t="shared" si="2"/>
        <v>0.76377952755905509</v>
      </c>
      <c r="H78" s="16">
        <f t="shared" si="3"/>
        <v>11444430</v>
      </c>
      <c r="I78" s="10">
        <v>0</v>
      </c>
    </row>
    <row r="79" spans="1:9" s="11" customFormat="1" ht="67.5" x14ac:dyDescent="0.25">
      <c r="A79" s="7" t="s">
        <v>204</v>
      </c>
      <c r="B79" s="8" t="s">
        <v>202</v>
      </c>
      <c r="C79" s="9">
        <v>45042</v>
      </c>
      <c r="D79" s="9">
        <v>45291</v>
      </c>
      <c r="E79" s="10">
        <v>16292500</v>
      </c>
      <c r="F79" s="16">
        <v>12302500</v>
      </c>
      <c r="G79" s="4">
        <f t="shared" si="2"/>
        <v>0.75510204081632648</v>
      </c>
      <c r="H79" s="16">
        <f t="shared" si="3"/>
        <v>3990000</v>
      </c>
      <c r="I79" s="10">
        <v>0</v>
      </c>
    </row>
    <row r="80" spans="1:9" s="11" customFormat="1" ht="67.5" x14ac:dyDescent="0.25">
      <c r="A80" s="7" t="s">
        <v>205</v>
      </c>
      <c r="B80" s="18" t="s">
        <v>209</v>
      </c>
      <c r="C80" s="9">
        <v>45054</v>
      </c>
      <c r="D80" s="9">
        <v>45291</v>
      </c>
      <c r="E80" s="10">
        <v>11280010</v>
      </c>
      <c r="F80" s="16">
        <v>2816683</v>
      </c>
      <c r="G80" s="4">
        <f t="shared" si="2"/>
        <v>0.24970571834599437</v>
      </c>
      <c r="H80" s="16">
        <f t="shared" si="3"/>
        <v>8463327</v>
      </c>
      <c r="I80" s="10">
        <v>0</v>
      </c>
    </row>
    <row r="81" spans="1:9" s="11" customFormat="1" ht="94.5" x14ac:dyDescent="0.25">
      <c r="A81" s="7" t="s">
        <v>206</v>
      </c>
      <c r="B81" s="8" t="s">
        <v>121</v>
      </c>
      <c r="C81" s="9">
        <v>45051</v>
      </c>
      <c r="D81" s="9">
        <v>45291</v>
      </c>
      <c r="E81" s="10">
        <v>15760500</v>
      </c>
      <c r="F81" s="16">
        <v>11770500</v>
      </c>
      <c r="G81" s="4">
        <f t="shared" si="2"/>
        <v>0.74683544303797467</v>
      </c>
      <c r="H81" s="16">
        <f t="shared" si="3"/>
        <v>3990000</v>
      </c>
      <c r="I81" s="10">
        <v>0</v>
      </c>
    </row>
    <row r="82" spans="1:9" s="11" customFormat="1" ht="81" x14ac:dyDescent="0.25">
      <c r="A82" s="7" t="s">
        <v>207</v>
      </c>
      <c r="B82" s="8" t="s">
        <v>83</v>
      </c>
      <c r="C82" s="9">
        <v>45050</v>
      </c>
      <c r="D82" s="9">
        <v>45291</v>
      </c>
      <c r="E82" s="10">
        <v>55255436</v>
      </c>
      <c r="F82" s="16">
        <v>35671231</v>
      </c>
      <c r="G82" s="4">
        <f t="shared" si="2"/>
        <v>0.64556962323127809</v>
      </c>
      <c r="H82" s="16">
        <f t="shared" si="3"/>
        <v>19584205</v>
      </c>
      <c r="I82" s="10">
        <v>0</v>
      </c>
    </row>
    <row r="83" spans="1:9" s="11" customFormat="1" ht="81" x14ac:dyDescent="0.25">
      <c r="A83" s="7" t="s">
        <v>208</v>
      </c>
      <c r="B83" s="8" t="s">
        <v>147</v>
      </c>
      <c r="C83" s="9">
        <v>45050</v>
      </c>
      <c r="D83" s="9">
        <v>45291</v>
      </c>
      <c r="E83" s="10">
        <v>40188754</v>
      </c>
      <c r="F83" s="16">
        <v>30014386</v>
      </c>
      <c r="G83" s="4">
        <f t="shared" si="2"/>
        <v>0.74683544555772996</v>
      </c>
      <c r="H83" s="16">
        <f t="shared" si="3"/>
        <v>10174368</v>
      </c>
      <c r="I83" s="10">
        <v>0</v>
      </c>
    </row>
    <row r="84" spans="1:9" s="11" customFormat="1" ht="54" x14ac:dyDescent="0.25">
      <c r="A84" s="7" t="s">
        <v>210</v>
      </c>
      <c r="B84" s="8" t="s">
        <v>397</v>
      </c>
      <c r="C84" s="9">
        <v>45106</v>
      </c>
      <c r="D84" s="9">
        <v>45270</v>
      </c>
      <c r="E84" s="10">
        <v>70000000</v>
      </c>
      <c r="F84" s="16">
        <v>0</v>
      </c>
      <c r="G84" s="4">
        <f t="shared" si="2"/>
        <v>0</v>
      </c>
      <c r="H84" s="16">
        <f t="shared" si="3"/>
        <v>70000000</v>
      </c>
      <c r="I84" s="10">
        <v>0</v>
      </c>
    </row>
    <row r="85" spans="1:9" s="11" customFormat="1" ht="81" x14ac:dyDescent="0.25">
      <c r="A85" s="7" t="s">
        <v>211</v>
      </c>
      <c r="B85" s="8" t="s">
        <v>398</v>
      </c>
      <c r="C85" s="9">
        <v>45107</v>
      </c>
      <c r="D85" s="9">
        <v>45275</v>
      </c>
      <c r="E85" s="10">
        <v>60000000</v>
      </c>
      <c r="F85" s="16">
        <v>0</v>
      </c>
      <c r="G85" s="4">
        <f t="shared" si="2"/>
        <v>0</v>
      </c>
      <c r="H85" s="16">
        <f t="shared" si="3"/>
        <v>60000000</v>
      </c>
      <c r="I85" s="10">
        <v>0</v>
      </c>
    </row>
    <row r="86" spans="1:9" s="11" customFormat="1" ht="94.5" x14ac:dyDescent="0.25">
      <c r="A86" s="7" t="s">
        <v>212</v>
      </c>
      <c r="B86" s="8" t="s">
        <v>399</v>
      </c>
      <c r="C86" s="9">
        <v>45104</v>
      </c>
      <c r="D86" s="9">
        <v>45260</v>
      </c>
      <c r="E86" s="10">
        <v>170000000</v>
      </c>
      <c r="F86" s="16">
        <v>61990327</v>
      </c>
      <c r="G86" s="4">
        <f t="shared" si="2"/>
        <v>0.36464898235294119</v>
      </c>
      <c r="H86" s="16">
        <f t="shared" si="3"/>
        <v>108009673</v>
      </c>
      <c r="I86" s="10">
        <v>0</v>
      </c>
    </row>
    <row r="87" spans="1:9" s="11" customFormat="1" ht="67.5" x14ac:dyDescent="0.25">
      <c r="A87" s="7" t="s">
        <v>213</v>
      </c>
      <c r="B87" s="18" t="s">
        <v>400</v>
      </c>
      <c r="C87" s="9">
        <v>45090</v>
      </c>
      <c r="D87" s="9">
        <v>45291</v>
      </c>
      <c r="E87" s="10">
        <v>8720320</v>
      </c>
      <c r="F87" s="16">
        <v>7383950</v>
      </c>
      <c r="G87" s="4">
        <f t="shared" si="2"/>
        <v>0.84675218340611358</v>
      </c>
      <c r="H87" s="16">
        <f t="shared" si="3"/>
        <v>1336370</v>
      </c>
      <c r="I87" s="10">
        <v>0</v>
      </c>
    </row>
    <row r="88" spans="1:9" s="11" customFormat="1" ht="81" x14ac:dyDescent="0.25">
      <c r="A88" s="7" t="s">
        <v>490</v>
      </c>
      <c r="B88" s="8" t="s">
        <v>524</v>
      </c>
      <c r="C88" s="9" t="s">
        <v>547</v>
      </c>
      <c r="D88" s="9">
        <v>48152</v>
      </c>
      <c r="E88" s="10">
        <v>0</v>
      </c>
      <c r="F88" s="16">
        <v>0</v>
      </c>
      <c r="G88" s="4" t="s">
        <v>549</v>
      </c>
      <c r="H88" s="16">
        <v>0</v>
      </c>
      <c r="I88" s="10">
        <v>0</v>
      </c>
    </row>
    <row r="89" spans="1:9" s="11" customFormat="1" ht="135" x14ac:dyDescent="0.25">
      <c r="A89" s="7" t="s">
        <v>214</v>
      </c>
      <c r="B89" s="8" t="s">
        <v>401</v>
      </c>
      <c r="C89" s="9">
        <v>45097</v>
      </c>
      <c r="D89" s="9">
        <v>45291</v>
      </c>
      <c r="E89" s="10">
        <v>4541051087</v>
      </c>
      <c r="F89" s="16">
        <v>2270525543</v>
      </c>
      <c r="G89" s="4">
        <f t="shared" ref="G89:G152" si="4">F89/E89</f>
        <v>0.49999999988989335</v>
      </c>
      <c r="H89" s="16">
        <f t="shared" ref="H89:H152" si="5">+E89-F89</f>
        <v>2270525544</v>
      </c>
      <c r="I89" s="10">
        <v>0</v>
      </c>
    </row>
    <row r="90" spans="1:9" s="11" customFormat="1" ht="135" x14ac:dyDescent="0.25">
      <c r="A90" s="7" t="s">
        <v>215</v>
      </c>
      <c r="B90" s="8" t="s">
        <v>401</v>
      </c>
      <c r="C90" s="9">
        <v>45099</v>
      </c>
      <c r="D90" s="9">
        <v>45291</v>
      </c>
      <c r="E90" s="10">
        <v>4503521739</v>
      </c>
      <c r="F90" s="16">
        <v>4503521739</v>
      </c>
      <c r="G90" s="4">
        <f t="shared" si="4"/>
        <v>1</v>
      </c>
      <c r="H90" s="16">
        <f t="shared" si="5"/>
        <v>0</v>
      </c>
      <c r="I90" s="10">
        <v>0</v>
      </c>
    </row>
    <row r="91" spans="1:9" s="11" customFormat="1" ht="135" x14ac:dyDescent="0.25">
      <c r="A91" s="7" t="s">
        <v>216</v>
      </c>
      <c r="B91" s="8" t="s">
        <v>401</v>
      </c>
      <c r="C91" s="9">
        <v>45090</v>
      </c>
      <c r="D91" s="9">
        <v>45291</v>
      </c>
      <c r="E91" s="10">
        <v>4541051087</v>
      </c>
      <c r="F91" s="16">
        <v>4541051087</v>
      </c>
      <c r="G91" s="4">
        <f t="shared" si="4"/>
        <v>1</v>
      </c>
      <c r="H91" s="16">
        <f t="shared" si="5"/>
        <v>0</v>
      </c>
      <c r="I91" s="10">
        <v>0</v>
      </c>
    </row>
    <row r="92" spans="1:9" s="11" customFormat="1" ht="81" x14ac:dyDescent="0.25">
      <c r="A92" s="7" t="s">
        <v>217</v>
      </c>
      <c r="B92" s="8" t="s">
        <v>402</v>
      </c>
      <c r="C92" s="9">
        <v>45084</v>
      </c>
      <c r="D92" s="9">
        <v>45235</v>
      </c>
      <c r="E92" s="10">
        <v>16756318460</v>
      </c>
      <c r="F92" s="16">
        <v>13405054768</v>
      </c>
      <c r="G92" s="4">
        <f t="shared" si="4"/>
        <v>0.8</v>
      </c>
      <c r="H92" s="16">
        <f t="shared" si="5"/>
        <v>3351263692</v>
      </c>
      <c r="I92" s="10">
        <v>0</v>
      </c>
    </row>
    <row r="93" spans="1:9" s="11" customFormat="1" ht="94.5" x14ac:dyDescent="0.25">
      <c r="A93" s="7" t="s">
        <v>218</v>
      </c>
      <c r="B93" s="8" t="s">
        <v>403</v>
      </c>
      <c r="C93" s="9">
        <v>45084</v>
      </c>
      <c r="D93" s="9">
        <v>45235</v>
      </c>
      <c r="E93" s="10">
        <v>741406860</v>
      </c>
      <c r="F93" s="16">
        <v>593125488</v>
      </c>
      <c r="G93" s="4">
        <f t="shared" si="4"/>
        <v>0.8</v>
      </c>
      <c r="H93" s="16">
        <f t="shared" si="5"/>
        <v>148281372</v>
      </c>
      <c r="I93" s="10">
        <v>0</v>
      </c>
    </row>
    <row r="94" spans="1:9" s="11" customFormat="1" ht="81" x14ac:dyDescent="0.25">
      <c r="A94" s="7" t="s">
        <v>219</v>
      </c>
      <c r="B94" s="8" t="s">
        <v>404</v>
      </c>
      <c r="C94" s="9">
        <v>45086</v>
      </c>
      <c r="D94" s="9">
        <v>45235</v>
      </c>
      <c r="E94" s="10">
        <v>2253468644</v>
      </c>
      <c r="F94" s="16">
        <v>1802774914</v>
      </c>
      <c r="G94" s="4">
        <f t="shared" si="4"/>
        <v>0.79999999946748757</v>
      </c>
      <c r="H94" s="16">
        <f t="shared" si="5"/>
        <v>450693730</v>
      </c>
      <c r="I94" s="10">
        <v>0</v>
      </c>
    </row>
    <row r="95" spans="1:9" s="11" customFormat="1" ht="67.5" x14ac:dyDescent="0.25">
      <c r="A95" s="7" t="s">
        <v>220</v>
      </c>
      <c r="B95" s="8" t="s">
        <v>405</v>
      </c>
      <c r="C95" s="9">
        <v>45103</v>
      </c>
      <c r="D95" s="9">
        <v>45291</v>
      </c>
      <c r="E95" s="10">
        <v>931263034</v>
      </c>
      <c r="F95" s="16">
        <v>554461694</v>
      </c>
      <c r="G95" s="4">
        <f t="shared" si="4"/>
        <v>0.59538677447385935</v>
      </c>
      <c r="H95" s="16">
        <f t="shared" si="5"/>
        <v>376801340</v>
      </c>
      <c r="I95" s="10">
        <v>0</v>
      </c>
    </row>
    <row r="96" spans="1:9" s="11" customFormat="1" ht="67.5" x14ac:dyDescent="0.25">
      <c r="A96" s="7" t="s">
        <v>221</v>
      </c>
      <c r="B96" s="8" t="s">
        <v>406</v>
      </c>
      <c r="C96" s="9">
        <v>45078</v>
      </c>
      <c r="D96" s="9">
        <v>45291</v>
      </c>
      <c r="E96" s="10">
        <v>48960513</v>
      </c>
      <c r="F96" s="16">
        <v>34971795</v>
      </c>
      <c r="G96" s="4">
        <f t="shared" si="4"/>
        <v>0.7142857142857143</v>
      </c>
      <c r="H96" s="16">
        <f t="shared" si="5"/>
        <v>13988718</v>
      </c>
      <c r="I96" s="10">
        <v>0</v>
      </c>
    </row>
    <row r="97" spans="1:9" s="11" customFormat="1" ht="81" x14ac:dyDescent="0.25">
      <c r="A97" s="7" t="s">
        <v>222</v>
      </c>
      <c r="B97" s="8" t="s">
        <v>407</v>
      </c>
      <c r="C97" s="9">
        <v>45078</v>
      </c>
      <c r="D97" s="9">
        <v>45291</v>
      </c>
      <c r="E97" s="10">
        <v>44510438</v>
      </c>
      <c r="F97" s="16">
        <v>31793170</v>
      </c>
      <c r="G97" s="4">
        <f t="shared" si="4"/>
        <v>0.7142857142857143</v>
      </c>
      <c r="H97" s="16">
        <f t="shared" si="5"/>
        <v>12717268</v>
      </c>
      <c r="I97" s="10">
        <v>0</v>
      </c>
    </row>
    <row r="98" spans="1:9" s="11" customFormat="1" ht="54" x14ac:dyDescent="0.25">
      <c r="A98" s="7" t="s">
        <v>223</v>
      </c>
      <c r="B98" s="8" t="s">
        <v>8</v>
      </c>
      <c r="C98" s="9">
        <v>45078</v>
      </c>
      <c r="D98" s="9">
        <v>45291</v>
      </c>
      <c r="E98" s="10">
        <v>17432289</v>
      </c>
      <c r="F98" s="16">
        <v>12451635</v>
      </c>
      <c r="G98" s="4">
        <f t="shared" si="4"/>
        <v>0.7142857142857143</v>
      </c>
      <c r="H98" s="16">
        <f t="shared" si="5"/>
        <v>4980654</v>
      </c>
      <c r="I98" s="10">
        <v>0</v>
      </c>
    </row>
    <row r="99" spans="1:9" s="11" customFormat="1" ht="54" x14ac:dyDescent="0.25">
      <c r="A99" s="7" t="s">
        <v>224</v>
      </c>
      <c r="B99" s="8" t="s">
        <v>8</v>
      </c>
      <c r="C99" s="9">
        <v>45078</v>
      </c>
      <c r="D99" s="9">
        <v>45291</v>
      </c>
      <c r="E99" s="10">
        <v>17432289</v>
      </c>
      <c r="F99" s="16">
        <v>12451635</v>
      </c>
      <c r="G99" s="4">
        <f t="shared" si="4"/>
        <v>0.7142857142857143</v>
      </c>
      <c r="H99" s="16">
        <f t="shared" si="5"/>
        <v>4980654</v>
      </c>
      <c r="I99" s="10">
        <v>0</v>
      </c>
    </row>
    <row r="100" spans="1:9" s="11" customFormat="1" ht="54" x14ac:dyDescent="0.25">
      <c r="A100" s="7" t="s">
        <v>225</v>
      </c>
      <c r="B100" s="8" t="s">
        <v>8</v>
      </c>
      <c r="C100" s="9">
        <v>45078</v>
      </c>
      <c r="D100" s="9">
        <v>45291</v>
      </c>
      <c r="E100" s="10">
        <v>17432289</v>
      </c>
      <c r="F100" s="16">
        <v>12451635</v>
      </c>
      <c r="G100" s="4">
        <f t="shared" si="4"/>
        <v>0.7142857142857143</v>
      </c>
      <c r="H100" s="16">
        <f t="shared" si="5"/>
        <v>4980654</v>
      </c>
      <c r="I100" s="10">
        <v>0</v>
      </c>
    </row>
    <row r="101" spans="1:9" s="11" customFormat="1" ht="81" x14ac:dyDescent="0.25">
      <c r="A101" s="7" t="s">
        <v>226</v>
      </c>
      <c r="B101" s="8" t="s">
        <v>9</v>
      </c>
      <c r="C101" s="9">
        <v>45078</v>
      </c>
      <c r="D101" s="9">
        <v>45291</v>
      </c>
      <c r="E101" s="10">
        <v>40055505</v>
      </c>
      <c r="F101" s="16">
        <v>28611075</v>
      </c>
      <c r="G101" s="4">
        <f t="shared" si="4"/>
        <v>0.7142857142857143</v>
      </c>
      <c r="H101" s="16">
        <f t="shared" si="5"/>
        <v>11444430</v>
      </c>
      <c r="I101" s="10">
        <v>0</v>
      </c>
    </row>
    <row r="102" spans="1:9" s="11" customFormat="1" ht="81" x14ac:dyDescent="0.25">
      <c r="A102" s="7" t="s">
        <v>227</v>
      </c>
      <c r="B102" s="8" t="s">
        <v>408</v>
      </c>
      <c r="C102" s="9">
        <v>45078</v>
      </c>
      <c r="D102" s="9">
        <v>45291</v>
      </c>
      <c r="E102" s="10">
        <v>40055505</v>
      </c>
      <c r="F102" s="16">
        <v>28611075</v>
      </c>
      <c r="G102" s="4">
        <f t="shared" si="4"/>
        <v>0.7142857142857143</v>
      </c>
      <c r="H102" s="16">
        <f t="shared" si="5"/>
        <v>11444430</v>
      </c>
      <c r="I102" s="10">
        <v>0</v>
      </c>
    </row>
    <row r="103" spans="1:9" s="11" customFormat="1" ht="94.5" x14ac:dyDescent="0.25">
      <c r="A103" s="7" t="s">
        <v>228</v>
      </c>
      <c r="B103" s="8" t="s">
        <v>409</v>
      </c>
      <c r="C103" s="9">
        <v>45082</v>
      </c>
      <c r="D103" s="9">
        <v>45291</v>
      </c>
      <c r="E103" s="10">
        <v>34931997</v>
      </c>
      <c r="F103" s="16">
        <v>24757629</v>
      </c>
      <c r="G103" s="4">
        <f t="shared" si="4"/>
        <v>0.70873786574526498</v>
      </c>
      <c r="H103" s="16">
        <f t="shared" si="5"/>
        <v>10174368</v>
      </c>
      <c r="I103" s="10">
        <v>0</v>
      </c>
    </row>
    <row r="104" spans="1:9" s="11" customFormat="1" ht="108" x14ac:dyDescent="0.25">
      <c r="A104" s="7" t="s">
        <v>229</v>
      </c>
      <c r="B104" s="8" t="s">
        <v>18</v>
      </c>
      <c r="C104" s="9">
        <v>45078</v>
      </c>
      <c r="D104" s="9">
        <v>45291</v>
      </c>
      <c r="E104" s="10">
        <v>40055505</v>
      </c>
      <c r="F104" s="16">
        <v>28611075</v>
      </c>
      <c r="G104" s="4">
        <f t="shared" si="4"/>
        <v>0.7142857142857143</v>
      </c>
      <c r="H104" s="16">
        <f t="shared" si="5"/>
        <v>11444430</v>
      </c>
      <c r="I104" s="10">
        <v>0</v>
      </c>
    </row>
    <row r="105" spans="1:9" s="11" customFormat="1" ht="94.5" x14ac:dyDescent="0.25">
      <c r="A105" s="7" t="s">
        <v>230</v>
      </c>
      <c r="B105" s="8" t="s">
        <v>410</v>
      </c>
      <c r="C105" s="9">
        <v>45078</v>
      </c>
      <c r="D105" s="9">
        <v>45291</v>
      </c>
      <c r="E105" s="10">
        <v>29053808</v>
      </c>
      <c r="F105" s="16">
        <v>20752720</v>
      </c>
      <c r="G105" s="4">
        <f t="shared" si="4"/>
        <v>0.7142857142857143</v>
      </c>
      <c r="H105" s="16">
        <f t="shared" si="5"/>
        <v>8301088</v>
      </c>
      <c r="I105" s="10">
        <v>0</v>
      </c>
    </row>
    <row r="106" spans="1:9" s="11" customFormat="1" ht="94.5" x14ac:dyDescent="0.25">
      <c r="A106" s="7" t="s">
        <v>231</v>
      </c>
      <c r="B106" s="8" t="s">
        <v>121</v>
      </c>
      <c r="C106" s="9">
        <v>45078</v>
      </c>
      <c r="D106" s="9">
        <v>45291</v>
      </c>
      <c r="E106" s="10">
        <v>13965000</v>
      </c>
      <c r="F106" s="16">
        <v>9975000</v>
      </c>
      <c r="G106" s="4">
        <f t="shared" si="4"/>
        <v>0.7142857142857143</v>
      </c>
      <c r="H106" s="16">
        <f t="shared" si="5"/>
        <v>3990000</v>
      </c>
      <c r="I106" s="10">
        <v>0</v>
      </c>
    </row>
    <row r="107" spans="1:9" s="11" customFormat="1" ht="94.5" x14ac:dyDescent="0.25">
      <c r="A107" s="7" t="s">
        <v>232</v>
      </c>
      <c r="B107" s="8" t="s">
        <v>411</v>
      </c>
      <c r="C107" s="9">
        <v>45078</v>
      </c>
      <c r="D107" s="9">
        <v>45291</v>
      </c>
      <c r="E107" s="10">
        <v>31140662</v>
      </c>
      <c r="F107" s="16">
        <v>22243330</v>
      </c>
      <c r="G107" s="4">
        <f t="shared" si="4"/>
        <v>0.7142857142857143</v>
      </c>
      <c r="H107" s="16">
        <f t="shared" si="5"/>
        <v>8897332</v>
      </c>
      <c r="I107" s="10">
        <v>0</v>
      </c>
    </row>
    <row r="108" spans="1:9" s="11" customFormat="1" ht="148.5" x14ac:dyDescent="0.25">
      <c r="A108" s="7" t="s">
        <v>233</v>
      </c>
      <c r="B108" s="8" t="s">
        <v>412</v>
      </c>
      <c r="C108" s="9">
        <v>45078</v>
      </c>
      <c r="D108" s="9">
        <v>45291</v>
      </c>
      <c r="E108" s="10">
        <v>29053808</v>
      </c>
      <c r="F108" s="16">
        <v>20752720</v>
      </c>
      <c r="G108" s="4">
        <f t="shared" si="4"/>
        <v>0.7142857142857143</v>
      </c>
      <c r="H108" s="16">
        <f t="shared" si="5"/>
        <v>8301088</v>
      </c>
      <c r="I108" s="10">
        <v>0</v>
      </c>
    </row>
    <row r="109" spans="1:9" s="11" customFormat="1" ht="81" x14ac:dyDescent="0.25">
      <c r="A109" s="7" t="s">
        <v>234</v>
      </c>
      <c r="B109" s="8" t="s">
        <v>413</v>
      </c>
      <c r="C109" s="9">
        <v>45078</v>
      </c>
      <c r="D109" s="9">
        <v>45291</v>
      </c>
      <c r="E109" s="10">
        <v>40055505</v>
      </c>
      <c r="F109" s="16">
        <v>28611075</v>
      </c>
      <c r="G109" s="4">
        <f t="shared" si="4"/>
        <v>0.7142857142857143</v>
      </c>
      <c r="H109" s="16">
        <f t="shared" si="5"/>
        <v>11444430</v>
      </c>
      <c r="I109" s="10">
        <v>0</v>
      </c>
    </row>
    <row r="110" spans="1:9" s="11" customFormat="1" ht="81" x14ac:dyDescent="0.25">
      <c r="A110" s="7" t="s">
        <v>235</v>
      </c>
      <c r="B110" s="8" t="s">
        <v>414</v>
      </c>
      <c r="C110" s="9">
        <v>45079</v>
      </c>
      <c r="D110" s="9">
        <v>45291</v>
      </c>
      <c r="E110" s="10">
        <v>17349278</v>
      </c>
      <c r="F110" s="16">
        <v>12368624</v>
      </c>
      <c r="G110" s="4">
        <f t="shared" si="4"/>
        <v>0.71291865863236503</v>
      </c>
      <c r="H110" s="16">
        <f t="shared" si="5"/>
        <v>4980654</v>
      </c>
      <c r="I110" s="10">
        <v>0</v>
      </c>
    </row>
    <row r="111" spans="1:9" s="11" customFormat="1" ht="81" x14ac:dyDescent="0.25">
      <c r="A111" s="7" t="s">
        <v>236</v>
      </c>
      <c r="B111" s="8" t="s">
        <v>415</v>
      </c>
      <c r="C111" s="9">
        <v>45078</v>
      </c>
      <c r="D111" s="9">
        <v>45291</v>
      </c>
      <c r="E111" s="10">
        <v>35610288</v>
      </c>
      <c r="F111" s="16">
        <v>25435920</v>
      </c>
      <c r="G111" s="4">
        <f t="shared" si="4"/>
        <v>0.7142857142857143</v>
      </c>
      <c r="H111" s="16">
        <f t="shared" si="5"/>
        <v>10174368</v>
      </c>
      <c r="I111" s="10">
        <v>0</v>
      </c>
    </row>
    <row r="112" spans="1:9" s="11" customFormat="1" ht="81" x14ac:dyDescent="0.25">
      <c r="A112" s="7" t="s">
        <v>237</v>
      </c>
      <c r="B112" s="8" t="s">
        <v>416</v>
      </c>
      <c r="C112" s="9">
        <v>45078</v>
      </c>
      <c r="D112" s="9">
        <v>45291</v>
      </c>
      <c r="E112" s="10">
        <v>40055505</v>
      </c>
      <c r="F112" s="16">
        <v>28611075</v>
      </c>
      <c r="G112" s="4">
        <f t="shared" si="4"/>
        <v>0.7142857142857143</v>
      </c>
      <c r="H112" s="16">
        <f t="shared" si="5"/>
        <v>11444430</v>
      </c>
      <c r="I112" s="10">
        <v>0</v>
      </c>
    </row>
    <row r="113" spans="1:9" s="11" customFormat="1" ht="81" x14ac:dyDescent="0.25">
      <c r="A113" s="7" t="s">
        <v>238</v>
      </c>
      <c r="B113" s="8" t="s">
        <v>87</v>
      </c>
      <c r="C113" s="9">
        <v>45078</v>
      </c>
      <c r="D113" s="9">
        <v>45291</v>
      </c>
      <c r="E113" s="10">
        <v>22274588</v>
      </c>
      <c r="F113" s="16">
        <v>15910420</v>
      </c>
      <c r="G113" s="4">
        <f t="shared" si="4"/>
        <v>0.7142857142857143</v>
      </c>
      <c r="H113" s="16">
        <f t="shared" si="5"/>
        <v>6364168</v>
      </c>
      <c r="I113" s="10">
        <v>0</v>
      </c>
    </row>
    <row r="114" spans="1:9" s="11" customFormat="1" ht="67.5" x14ac:dyDescent="0.25">
      <c r="A114" s="7" t="s">
        <v>239</v>
      </c>
      <c r="B114" s="8" t="s">
        <v>417</v>
      </c>
      <c r="C114" s="9">
        <v>45078</v>
      </c>
      <c r="D114" s="9">
        <v>45291</v>
      </c>
      <c r="E114" s="10">
        <v>35610288</v>
      </c>
      <c r="F114" s="16">
        <v>18313862</v>
      </c>
      <c r="G114" s="4">
        <f t="shared" si="4"/>
        <v>0.51428570305300536</v>
      </c>
      <c r="H114" s="16">
        <f t="shared" si="5"/>
        <v>17296426</v>
      </c>
      <c r="I114" s="10">
        <v>17296426</v>
      </c>
    </row>
    <row r="115" spans="1:9" s="11" customFormat="1" ht="81" x14ac:dyDescent="0.25">
      <c r="A115" s="7" t="s">
        <v>240</v>
      </c>
      <c r="B115" s="8" t="s">
        <v>418</v>
      </c>
      <c r="C115" s="9">
        <v>45078</v>
      </c>
      <c r="D115" s="9">
        <v>45291</v>
      </c>
      <c r="E115" s="10">
        <v>40055505</v>
      </c>
      <c r="F115" s="16">
        <v>28611075</v>
      </c>
      <c r="G115" s="4">
        <f t="shared" si="4"/>
        <v>0.7142857142857143</v>
      </c>
      <c r="H115" s="16">
        <f t="shared" si="5"/>
        <v>11444430</v>
      </c>
      <c r="I115" s="10">
        <v>0</v>
      </c>
    </row>
    <row r="116" spans="1:9" s="11" customFormat="1" ht="81" x14ac:dyDescent="0.25">
      <c r="A116" s="7" t="s">
        <v>241</v>
      </c>
      <c r="B116" s="8" t="s">
        <v>415</v>
      </c>
      <c r="C116" s="9">
        <v>45078</v>
      </c>
      <c r="D116" s="9">
        <v>45291</v>
      </c>
      <c r="E116" s="10">
        <v>35610288</v>
      </c>
      <c r="F116" s="16">
        <v>25435920</v>
      </c>
      <c r="G116" s="4">
        <f t="shared" si="4"/>
        <v>0.7142857142857143</v>
      </c>
      <c r="H116" s="16">
        <f t="shared" si="5"/>
        <v>10174368</v>
      </c>
      <c r="I116" s="10">
        <v>0</v>
      </c>
    </row>
    <row r="117" spans="1:9" s="11" customFormat="1" ht="81" x14ac:dyDescent="0.25">
      <c r="A117" s="7" t="s">
        <v>242</v>
      </c>
      <c r="B117" s="8" t="s">
        <v>415</v>
      </c>
      <c r="C117" s="9">
        <v>45078</v>
      </c>
      <c r="D117" s="9">
        <v>45291</v>
      </c>
      <c r="E117" s="10">
        <v>35610288</v>
      </c>
      <c r="F117" s="16">
        <v>25435920</v>
      </c>
      <c r="G117" s="4">
        <f t="shared" si="4"/>
        <v>0.7142857142857143</v>
      </c>
      <c r="H117" s="16">
        <f t="shared" si="5"/>
        <v>10174368</v>
      </c>
      <c r="I117" s="10">
        <v>0</v>
      </c>
    </row>
    <row r="118" spans="1:9" s="11" customFormat="1" ht="40.5" x14ac:dyDescent="0.25">
      <c r="A118" s="7" t="s">
        <v>243</v>
      </c>
      <c r="B118" s="8" t="s">
        <v>86</v>
      </c>
      <c r="C118" s="9">
        <v>45078</v>
      </c>
      <c r="D118" s="9">
        <v>45291</v>
      </c>
      <c r="E118" s="10">
        <v>29053808</v>
      </c>
      <c r="F118" s="16">
        <v>20752720</v>
      </c>
      <c r="G118" s="4">
        <f t="shared" si="4"/>
        <v>0.7142857142857143</v>
      </c>
      <c r="H118" s="16">
        <f t="shared" si="5"/>
        <v>8301088</v>
      </c>
      <c r="I118" s="10">
        <v>0</v>
      </c>
    </row>
    <row r="119" spans="1:9" s="11" customFormat="1" ht="81" x14ac:dyDescent="0.25">
      <c r="A119" s="7" t="s">
        <v>244</v>
      </c>
      <c r="B119" s="8" t="s">
        <v>419</v>
      </c>
      <c r="C119" s="9">
        <v>45078</v>
      </c>
      <c r="D119" s="9">
        <v>45291</v>
      </c>
      <c r="E119" s="10">
        <v>29053808</v>
      </c>
      <c r="F119" s="16">
        <v>20752720</v>
      </c>
      <c r="G119" s="4">
        <f t="shared" si="4"/>
        <v>0.7142857142857143</v>
      </c>
      <c r="H119" s="16">
        <f t="shared" si="5"/>
        <v>8301088</v>
      </c>
      <c r="I119" s="10">
        <v>0</v>
      </c>
    </row>
    <row r="120" spans="1:9" s="11" customFormat="1" ht="40.5" x14ac:dyDescent="0.25">
      <c r="A120" s="7" t="s">
        <v>245</v>
      </c>
      <c r="B120" s="8" t="s">
        <v>86</v>
      </c>
      <c r="C120" s="9">
        <v>45078</v>
      </c>
      <c r="D120" s="9">
        <v>45291</v>
      </c>
      <c r="E120" s="10">
        <v>29053808</v>
      </c>
      <c r="F120" s="16">
        <v>20752720</v>
      </c>
      <c r="G120" s="4">
        <f t="shared" si="4"/>
        <v>0.7142857142857143</v>
      </c>
      <c r="H120" s="16">
        <f t="shared" si="5"/>
        <v>8301088</v>
      </c>
      <c r="I120" s="10">
        <v>0</v>
      </c>
    </row>
    <row r="121" spans="1:9" s="11" customFormat="1" ht="67.5" x14ac:dyDescent="0.25">
      <c r="A121" s="7" t="s">
        <v>246</v>
      </c>
      <c r="B121" s="8" t="s">
        <v>417</v>
      </c>
      <c r="C121" s="9">
        <v>45078</v>
      </c>
      <c r="D121" s="9">
        <v>45291</v>
      </c>
      <c r="E121" s="10">
        <v>31140662</v>
      </c>
      <c r="F121" s="16">
        <v>22243330</v>
      </c>
      <c r="G121" s="4">
        <f t="shared" si="4"/>
        <v>0.7142857142857143</v>
      </c>
      <c r="H121" s="16">
        <f t="shared" si="5"/>
        <v>8897332</v>
      </c>
      <c r="I121" s="10">
        <v>0</v>
      </c>
    </row>
    <row r="122" spans="1:9" s="11" customFormat="1" ht="67.5" x14ac:dyDescent="0.25">
      <c r="A122" s="7" t="s">
        <v>247</v>
      </c>
      <c r="B122" s="8" t="s">
        <v>417</v>
      </c>
      <c r="C122" s="9">
        <v>45078</v>
      </c>
      <c r="D122" s="9">
        <v>45291</v>
      </c>
      <c r="E122" s="10">
        <v>31140662</v>
      </c>
      <c r="F122" s="16">
        <v>22243330</v>
      </c>
      <c r="G122" s="4">
        <f t="shared" si="4"/>
        <v>0.7142857142857143</v>
      </c>
      <c r="H122" s="16">
        <f t="shared" si="5"/>
        <v>8897332</v>
      </c>
      <c r="I122" s="10">
        <v>0</v>
      </c>
    </row>
    <row r="123" spans="1:9" s="11" customFormat="1" ht="81" x14ac:dyDescent="0.25">
      <c r="A123" s="7" t="s">
        <v>248</v>
      </c>
      <c r="B123" s="8" t="s">
        <v>421</v>
      </c>
      <c r="C123" s="9">
        <v>45078</v>
      </c>
      <c r="D123" s="9">
        <v>45291</v>
      </c>
      <c r="E123" s="10">
        <v>35610288</v>
      </c>
      <c r="F123" s="16">
        <v>25435920</v>
      </c>
      <c r="G123" s="4">
        <f t="shared" si="4"/>
        <v>0.7142857142857143</v>
      </c>
      <c r="H123" s="16">
        <f t="shared" si="5"/>
        <v>10174368</v>
      </c>
      <c r="I123" s="10">
        <v>0</v>
      </c>
    </row>
    <row r="124" spans="1:9" s="11" customFormat="1" ht="81" x14ac:dyDescent="0.25">
      <c r="A124" s="7" t="s">
        <v>249</v>
      </c>
      <c r="B124" s="8" t="s">
        <v>421</v>
      </c>
      <c r="C124" s="9">
        <v>45078</v>
      </c>
      <c r="D124" s="9">
        <v>45291</v>
      </c>
      <c r="E124" s="10">
        <v>35610288</v>
      </c>
      <c r="F124" s="16">
        <v>25435920</v>
      </c>
      <c r="G124" s="4">
        <f t="shared" si="4"/>
        <v>0.7142857142857143</v>
      </c>
      <c r="H124" s="16">
        <f t="shared" si="5"/>
        <v>10174368</v>
      </c>
      <c r="I124" s="10">
        <v>0</v>
      </c>
    </row>
    <row r="125" spans="1:9" s="11" customFormat="1" ht="81" x14ac:dyDescent="0.25">
      <c r="A125" s="7" t="s">
        <v>250</v>
      </c>
      <c r="B125" s="8" t="s">
        <v>422</v>
      </c>
      <c r="C125" s="9">
        <v>45078</v>
      </c>
      <c r="D125" s="9">
        <v>45291</v>
      </c>
      <c r="E125" s="10">
        <v>53410581</v>
      </c>
      <c r="F125" s="16">
        <v>38150415</v>
      </c>
      <c r="G125" s="4">
        <f t="shared" si="4"/>
        <v>0.7142857142857143</v>
      </c>
      <c r="H125" s="16">
        <f t="shared" si="5"/>
        <v>15260166</v>
      </c>
      <c r="I125" s="10">
        <v>0</v>
      </c>
    </row>
    <row r="126" spans="1:9" s="11" customFormat="1" ht="81" x14ac:dyDescent="0.25">
      <c r="A126" s="7" t="s">
        <v>251</v>
      </c>
      <c r="B126" s="8" t="s">
        <v>190</v>
      </c>
      <c r="C126" s="9">
        <v>45078</v>
      </c>
      <c r="D126" s="9">
        <v>45291</v>
      </c>
      <c r="E126" s="10">
        <v>22274588</v>
      </c>
      <c r="F126" s="16">
        <v>15910420</v>
      </c>
      <c r="G126" s="4">
        <f t="shared" si="4"/>
        <v>0.7142857142857143</v>
      </c>
      <c r="H126" s="16">
        <f t="shared" si="5"/>
        <v>6364168</v>
      </c>
      <c r="I126" s="10">
        <v>0</v>
      </c>
    </row>
    <row r="127" spans="1:9" s="11" customFormat="1" ht="81" x14ac:dyDescent="0.25">
      <c r="A127" s="7" t="s">
        <v>252</v>
      </c>
      <c r="B127" s="8" t="s">
        <v>87</v>
      </c>
      <c r="C127" s="9">
        <v>45078</v>
      </c>
      <c r="D127" s="9">
        <v>45291</v>
      </c>
      <c r="E127" s="10">
        <v>22274588</v>
      </c>
      <c r="F127" s="16">
        <v>15910420</v>
      </c>
      <c r="G127" s="4">
        <f t="shared" si="4"/>
        <v>0.7142857142857143</v>
      </c>
      <c r="H127" s="16">
        <f t="shared" si="5"/>
        <v>6364168</v>
      </c>
      <c r="I127" s="10">
        <v>0</v>
      </c>
    </row>
    <row r="128" spans="1:9" s="11" customFormat="1" ht="67.5" x14ac:dyDescent="0.25">
      <c r="A128" s="7" t="s">
        <v>253</v>
      </c>
      <c r="B128" s="8" t="s">
        <v>417</v>
      </c>
      <c r="C128" s="9">
        <v>45078</v>
      </c>
      <c r="D128" s="9">
        <v>45291</v>
      </c>
      <c r="E128" s="10">
        <v>31140662</v>
      </c>
      <c r="F128" s="16">
        <v>22243330</v>
      </c>
      <c r="G128" s="4">
        <f t="shared" si="4"/>
        <v>0.7142857142857143</v>
      </c>
      <c r="H128" s="16">
        <f t="shared" si="5"/>
        <v>8897332</v>
      </c>
      <c r="I128" s="10">
        <v>0</v>
      </c>
    </row>
    <row r="129" spans="1:9" s="11" customFormat="1" ht="67.5" x14ac:dyDescent="0.25">
      <c r="A129" s="7" t="s">
        <v>254</v>
      </c>
      <c r="B129" s="8" t="s">
        <v>423</v>
      </c>
      <c r="C129" s="9">
        <v>45078</v>
      </c>
      <c r="D129" s="9">
        <v>45291</v>
      </c>
      <c r="E129" s="10">
        <v>29053808</v>
      </c>
      <c r="F129" s="16">
        <v>20752720</v>
      </c>
      <c r="G129" s="4">
        <f t="shared" si="4"/>
        <v>0.7142857142857143</v>
      </c>
      <c r="H129" s="16">
        <f t="shared" si="5"/>
        <v>8301088</v>
      </c>
      <c r="I129" s="10">
        <v>0</v>
      </c>
    </row>
    <row r="130" spans="1:9" s="11" customFormat="1" ht="81" x14ac:dyDescent="0.25">
      <c r="A130" s="7" t="s">
        <v>255</v>
      </c>
      <c r="B130" s="8" t="s">
        <v>87</v>
      </c>
      <c r="C130" s="9">
        <v>45078</v>
      </c>
      <c r="D130" s="9">
        <v>45291</v>
      </c>
      <c r="E130" s="10">
        <v>22274588</v>
      </c>
      <c r="F130" s="16">
        <v>15910420</v>
      </c>
      <c r="G130" s="4">
        <f t="shared" si="4"/>
        <v>0.7142857142857143</v>
      </c>
      <c r="H130" s="16">
        <f t="shared" si="5"/>
        <v>6364168</v>
      </c>
      <c r="I130" s="10">
        <v>0</v>
      </c>
    </row>
    <row r="131" spans="1:9" s="11" customFormat="1" ht="81" x14ac:dyDescent="0.25">
      <c r="A131" s="7" t="s">
        <v>256</v>
      </c>
      <c r="B131" s="8" t="s">
        <v>424</v>
      </c>
      <c r="C131" s="9">
        <v>45078</v>
      </c>
      <c r="D131" s="9">
        <v>45291</v>
      </c>
      <c r="E131" s="10">
        <v>35610288</v>
      </c>
      <c r="F131" s="16">
        <v>25435920</v>
      </c>
      <c r="G131" s="4">
        <f t="shared" si="4"/>
        <v>0.7142857142857143</v>
      </c>
      <c r="H131" s="16">
        <f t="shared" si="5"/>
        <v>10174368</v>
      </c>
      <c r="I131" s="10">
        <v>0</v>
      </c>
    </row>
    <row r="132" spans="1:9" s="11" customFormat="1" ht="81" x14ac:dyDescent="0.25">
      <c r="A132" s="7" t="s">
        <v>257</v>
      </c>
      <c r="B132" s="8" t="s">
        <v>424</v>
      </c>
      <c r="C132" s="9">
        <v>45078</v>
      </c>
      <c r="D132" s="9">
        <v>45291</v>
      </c>
      <c r="E132" s="10">
        <v>35610288</v>
      </c>
      <c r="F132" s="16">
        <v>25435920</v>
      </c>
      <c r="G132" s="4">
        <f t="shared" si="4"/>
        <v>0.7142857142857143</v>
      </c>
      <c r="H132" s="16">
        <f t="shared" si="5"/>
        <v>10174368</v>
      </c>
      <c r="I132" s="10">
        <v>0</v>
      </c>
    </row>
    <row r="133" spans="1:9" s="11" customFormat="1" ht="67.5" x14ac:dyDescent="0.25">
      <c r="A133" s="7" t="s">
        <v>258</v>
      </c>
      <c r="B133" s="8" t="s">
        <v>425</v>
      </c>
      <c r="C133" s="9">
        <v>45078</v>
      </c>
      <c r="D133" s="9">
        <v>45291</v>
      </c>
      <c r="E133" s="10">
        <v>40055505</v>
      </c>
      <c r="F133" s="16">
        <v>28611075</v>
      </c>
      <c r="G133" s="4">
        <f t="shared" si="4"/>
        <v>0.7142857142857143</v>
      </c>
      <c r="H133" s="16">
        <f t="shared" si="5"/>
        <v>11444430</v>
      </c>
      <c r="I133" s="10">
        <v>0</v>
      </c>
    </row>
    <row r="134" spans="1:9" s="11" customFormat="1" ht="81" x14ac:dyDescent="0.25">
      <c r="A134" s="7" t="s">
        <v>259</v>
      </c>
      <c r="B134" s="8" t="s">
        <v>87</v>
      </c>
      <c r="C134" s="9">
        <v>45078</v>
      </c>
      <c r="D134" s="9">
        <v>45291</v>
      </c>
      <c r="E134" s="10">
        <v>22274588</v>
      </c>
      <c r="F134" s="16">
        <v>15910420</v>
      </c>
      <c r="G134" s="4">
        <f t="shared" si="4"/>
        <v>0.7142857142857143</v>
      </c>
      <c r="H134" s="16">
        <f t="shared" si="5"/>
        <v>6364168</v>
      </c>
      <c r="I134" s="10">
        <v>0</v>
      </c>
    </row>
    <row r="135" spans="1:9" s="11" customFormat="1" ht="81" x14ac:dyDescent="0.25">
      <c r="A135" s="7" t="s">
        <v>260</v>
      </c>
      <c r="B135" s="8" t="s">
        <v>426</v>
      </c>
      <c r="C135" s="9">
        <v>45078</v>
      </c>
      <c r="D135" s="9">
        <v>45291</v>
      </c>
      <c r="E135" s="10">
        <v>22274588</v>
      </c>
      <c r="F135" s="16">
        <v>12728336</v>
      </c>
      <c r="G135" s="4">
        <f t="shared" si="4"/>
        <v>0.5714285714285714</v>
      </c>
      <c r="H135" s="16">
        <f t="shared" si="5"/>
        <v>9546252</v>
      </c>
      <c r="I135" s="10">
        <v>0</v>
      </c>
    </row>
    <row r="136" spans="1:9" s="11" customFormat="1" ht="94.5" x14ac:dyDescent="0.25">
      <c r="A136" s="7" t="s">
        <v>261</v>
      </c>
      <c r="B136" s="8" t="s">
        <v>427</v>
      </c>
      <c r="C136" s="9">
        <v>45085</v>
      </c>
      <c r="D136" s="9">
        <v>45267</v>
      </c>
      <c r="E136" s="10">
        <v>4962184650</v>
      </c>
      <c r="F136" s="16">
        <v>4781680988</v>
      </c>
      <c r="G136" s="4">
        <f t="shared" si="4"/>
        <v>0.96362415453443473</v>
      </c>
      <c r="H136" s="16">
        <f t="shared" si="5"/>
        <v>180503662</v>
      </c>
      <c r="I136" s="10">
        <v>0</v>
      </c>
    </row>
    <row r="137" spans="1:9" s="11" customFormat="1" ht="81" x14ac:dyDescent="0.25">
      <c r="A137" s="7" t="s">
        <v>262</v>
      </c>
      <c r="B137" s="8" t="s">
        <v>428</v>
      </c>
      <c r="C137" s="9">
        <v>45079</v>
      </c>
      <c r="D137" s="9">
        <v>45291</v>
      </c>
      <c r="E137" s="10">
        <v>30992373</v>
      </c>
      <c r="F137" s="16">
        <v>22095041</v>
      </c>
      <c r="G137" s="4">
        <f t="shared" si="4"/>
        <v>0.71291865905201901</v>
      </c>
      <c r="H137" s="16">
        <f t="shared" si="5"/>
        <v>8897332</v>
      </c>
      <c r="I137" s="10">
        <v>0</v>
      </c>
    </row>
    <row r="138" spans="1:9" s="11" customFormat="1" ht="81" x14ac:dyDescent="0.25">
      <c r="A138" s="7" t="s">
        <v>263</v>
      </c>
      <c r="B138" s="8" t="s">
        <v>429</v>
      </c>
      <c r="C138" s="9">
        <v>45082</v>
      </c>
      <c r="D138" s="9">
        <v>45291</v>
      </c>
      <c r="E138" s="10">
        <v>43662620</v>
      </c>
      <c r="F138" s="16">
        <v>26282354</v>
      </c>
      <c r="G138" s="4">
        <f t="shared" si="4"/>
        <v>0.60194175246469406</v>
      </c>
      <c r="H138" s="16">
        <f t="shared" si="5"/>
        <v>17380266</v>
      </c>
      <c r="I138" s="10">
        <v>0</v>
      </c>
    </row>
    <row r="139" spans="1:9" s="11" customFormat="1" ht="94.5" x14ac:dyDescent="0.25">
      <c r="A139" s="7" t="s">
        <v>264</v>
      </c>
      <c r="B139" s="8" t="s">
        <v>409</v>
      </c>
      <c r="C139" s="9">
        <v>45082</v>
      </c>
      <c r="D139" s="9">
        <v>45291</v>
      </c>
      <c r="E139" s="10">
        <v>34931997</v>
      </c>
      <c r="F139" s="16">
        <v>24757629</v>
      </c>
      <c r="G139" s="4">
        <f t="shared" si="4"/>
        <v>0.70873786574526498</v>
      </c>
      <c r="H139" s="16">
        <f t="shared" si="5"/>
        <v>10174368</v>
      </c>
      <c r="I139" s="10">
        <v>0</v>
      </c>
    </row>
    <row r="140" spans="1:9" s="11" customFormat="1" ht="135" x14ac:dyDescent="0.25">
      <c r="A140" s="7" t="s">
        <v>265</v>
      </c>
      <c r="B140" s="8" t="s">
        <v>430</v>
      </c>
      <c r="C140" s="9">
        <v>45082</v>
      </c>
      <c r="D140" s="9">
        <v>45291</v>
      </c>
      <c r="E140" s="10">
        <v>39292543</v>
      </c>
      <c r="F140" s="16">
        <v>27848113</v>
      </c>
      <c r="G140" s="4">
        <f t="shared" si="4"/>
        <v>0.70873786407766992</v>
      </c>
      <c r="H140" s="16">
        <f t="shared" si="5"/>
        <v>11444430</v>
      </c>
      <c r="I140" s="10">
        <v>0</v>
      </c>
    </row>
    <row r="141" spans="1:9" s="11" customFormat="1" ht="94.5" x14ac:dyDescent="0.25">
      <c r="A141" s="7" t="s">
        <v>266</v>
      </c>
      <c r="B141" s="8" t="s">
        <v>431</v>
      </c>
      <c r="C141" s="9">
        <v>45082</v>
      </c>
      <c r="D141" s="9">
        <v>45291</v>
      </c>
      <c r="E141" s="10">
        <v>34931997</v>
      </c>
      <c r="F141" s="16">
        <v>24757629</v>
      </c>
      <c r="G141" s="4">
        <f t="shared" si="4"/>
        <v>0.70873786574526498</v>
      </c>
      <c r="H141" s="16">
        <f t="shared" si="5"/>
        <v>10174368</v>
      </c>
      <c r="I141" s="10">
        <v>0</v>
      </c>
    </row>
    <row r="142" spans="1:9" s="11" customFormat="1" ht="81" x14ac:dyDescent="0.25">
      <c r="A142" s="7" t="s">
        <v>267</v>
      </c>
      <c r="B142" s="8" t="s">
        <v>96</v>
      </c>
      <c r="C142" s="9">
        <v>45082</v>
      </c>
      <c r="D142" s="9">
        <v>45291</v>
      </c>
      <c r="E142" s="10">
        <v>39292543</v>
      </c>
      <c r="F142" s="16">
        <v>27848113</v>
      </c>
      <c r="G142" s="4">
        <f t="shared" si="4"/>
        <v>0.70873786407766992</v>
      </c>
      <c r="H142" s="16">
        <f t="shared" si="5"/>
        <v>11444430</v>
      </c>
      <c r="I142" s="10">
        <v>0</v>
      </c>
    </row>
    <row r="143" spans="1:9" s="11" customFormat="1" ht="94.5" x14ac:dyDescent="0.25">
      <c r="A143" s="7" t="s">
        <v>268</v>
      </c>
      <c r="B143" s="8" t="s">
        <v>97</v>
      </c>
      <c r="C143" s="9">
        <v>45082</v>
      </c>
      <c r="D143" s="9">
        <v>45291</v>
      </c>
      <c r="E143" s="10">
        <v>28500402</v>
      </c>
      <c r="F143" s="16">
        <v>20199314</v>
      </c>
      <c r="G143" s="4">
        <f t="shared" si="4"/>
        <v>0.70873786271505923</v>
      </c>
      <c r="H143" s="16">
        <f t="shared" si="5"/>
        <v>8301088</v>
      </c>
      <c r="I143" s="10">
        <v>0</v>
      </c>
    </row>
    <row r="144" spans="1:9" s="11" customFormat="1" ht="94.5" x14ac:dyDescent="0.25">
      <c r="A144" s="7" t="s">
        <v>269</v>
      </c>
      <c r="B144" s="8" t="s">
        <v>98</v>
      </c>
      <c r="C144" s="9">
        <v>45082</v>
      </c>
      <c r="D144" s="9">
        <v>45291</v>
      </c>
      <c r="E144" s="10">
        <v>28500402</v>
      </c>
      <c r="F144" s="16">
        <v>20199314</v>
      </c>
      <c r="G144" s="4">
        <f t="shared" si="4"/>
        <v>0.70873786271505923</v>
      </c>
      <c r="H144" s="16">
        <f t="shared" si="5"/>
        <v>8301088</v>
      </c>
      <c r="I144" s="10">
        <v>0</v>
      </c>
    </row>
    <row r="145" spans="1:9" s="11" customFormat="1" ht="67.5" x14ac:dyDescent="0.25">
      <c r="A145" s="7" t="s">
        <v>270</v>
      </c>
      <c r="B145" s="8" t="s">
        <v>122</v>
      </c>
      <c r="C145" s="9">
        <v>45082</v>
      </c>
      <c r="D145" s="9">
        <v>45291</v>
      </c>
      <c r="E145" s="10">
        <v>43662620</v>
      </c>
      <c r="F145" s="16">
        <v>19287856</v>
      </c>
      <c r="G145" s="4">
        <f t="shared" si="4"/>
        <v>0.44174756347649319</v>
      </c>
      <c r="H145" s="16">
        <f t="shared" si="5"/>
        <v>24374764</v>
      </c>
      <c r="I145" s="10">
        <v>24374764</v>
      </c>
    </row>
    <row r="146" spans="1:9" s="11" customFormat="1" ht="54" x14ac:dyDescent="0.25">
      <c r="A146" s="7" t="s">
        <v>271</v>
      </c>
      <c r="B146" s="8" t="s">
        <v>433</v>
      </c>
      <c r="C146" s="9">
        <v>45082</v>
      </c>
      <c r="D146" s="9">
        <v>45291</v>
      </c>
      <c r="E146" s="10">
        <v>21850310</v>
      </c>
      <c r="F146" s="16">
        <v>9864460</v>
      </c>
      <c r="G146" s="4">
        <f t="shared" si="4"/>
        <v>0.45145629512807828</v>
      </c>
      <c r="H146" s="16">
        <f t="shared" si="5"/>
        <v>11985850</v>
      </c>
      <c r="I146" s="10">
        <v>11985850</v>
      </c>
    </row>
    <row r="147" spans="1:9" s="11" customFormat="1" ht="94.5" x14ac:dyDescent="0.25">
      <c r="A147" s="7" t="s">
        <v>272</v>
      </c>
      <c r="B147" s="8" t="s">
        <v>434</v>
      </c>
      <c r="C147" s="9">
        <v>45082</v>
      </c>
      <c r="D147" s="9">
        <v>45291</v>
      </c>
      <c r="E147" s="10">
        <v>39292543</v>
      </c>
      <c r="F147" s="16">
        <v>27848113</v>
      </c>
      <c r="G147" s="4">
        <f t="shared" si="4"/>
        <v>0.70873786407766992</v>
      </c>
      <c r="H147" s="16">
        <f t="shared" si="5"/>
        <v>11444430</v>
      </c>
      <c r="I147" s="10">
        <v>0</v>
      </c>
    </row>
    <row r="148" spans="1:9" s="11" customFormat="1" ht="135" x14ac:dyDescent="0.25">
      <c r="A148" s="7" t="s">
        <v>273</v>
      </c>
      <c r="B148" s="8" t="s">
        <v>435</v>
      </c>
      <c r="C148" s="9">
        <v>45083</v>
      </c>
      <c r="D148" s="9">
        <v>45291</v>
      </c>
      <c r="E148" s="10">
        <v>34762424</v>
      </c>
      <c r="F148" s="16">
        <v>24588056</v>
      </c>
      <c r="G148" s="4">
        <f t="shared" si="4"/>
        <v>0.70731707317073167</v>
      </c>
      <c r="H148" s="16">
        <f t="shared" si="5"/>
        <v>10174368</v>
      </c>
      <c r="I148" s="10">
        <v>0</v>
      </c>
    </row>
    <row r="149" spans="1:9" s="11" customFormat="1" ht="81" x14ac:dyDescent="0.25">
      <c r="A149" s="7" t="s">
        <v>274</v>
      </c>
      <c r="B149" s="8" t="s">
        <v>158</v>
      </c>
      <c r="C149" s="9">
        <v>45082</v>
      </c>
      <c r="D149" s="9">
        <v>45291</v>
      </c>
      <c r="E149" s="10">
        <v>17100245</v>
      </c>
      <c r="F149" s="16">
        <v>12119591</v>
      </c>
      <c r="G149" s="4">
        <f t="shared" si="4"/>
        <v>0.70873785726461813</v>
      </c>
      <c r="H149" s="16">
        <f t="shared" si="5"/>
        <v>4980654</v>
      </c>
      <c r="I149" s="10">
        <v>0</v>
      </c>
    </row>
    <row r="150" spans="1:9" s="11" customFormat="1" ht="94.5" x14ac:dyDescent="0.25">
      <c r="A150" s="7" t="s">
        <v>275</v>
      </c>
      <c r="B150" s="8" t="s">
        <v>160</v>
      </c>
      <c r="C150" s="9">
        <v>45082</v>
      </c>
      <c r="D150" s="9">
        <v>45291</v>
      </c>
      <c r="E150" s="10">
        <v>43662620</v>
      </c>
      <c r="F150" s="16">
        <v>30945352</v>
      </c>
      <c r="G150" s="4">
        <f t="shared" si="4"/>
        <v>0.70873786318823739</v>
      </c>
      <c r="H150" s="16">
        <f t="shared" si="5"/>
        <v>12717268</v>
      </c>
      <c r="I150" s="10">
        <v>0</v>
      </c>
    </row>
    <row r="151" spans="1:9" s="11" customFormat="1" ht="67.5" x14ac:dyDescent="0.25">
      <c r="A151" s="7" t="s">
        <v>276</v>
      </c>
      <c r="B151" s="8" t="s">
        <v>163</v>
      </c>
      <c r="C151" s="9">
        <v>45082</v>
      </c>
      <c r="D151" s="9">
        <v>45291</v>
      </c>
      <c r="E151" s="10">
        <v>28500402</v>
      </c>
      <c r="F151" s="16">
        <v>20199314</v>
      </c>
      <c r="G151" s="4">
        <f t="shared" si="4"/>
        <v>0.70873786271505923</v>
      </c>
      <c r="H151" s="16">
        <f t="shared" si="5"/>
        <v>8301088</v>
      </c>
      <c r="I151" s="10">
        <v>0</v>
      </c>
    </row>
    <row r="152" spans="1:9" s="11" customFormat="1" ht="81" x14ac:dyDescent="0.25">
      <c r="A152" s="7" t="s">
        <v>277</v>
      </c>
      <c r="B152" s="8" t="s">
        <v>182</v>
      </c>
      <c r="C152" s="9">
        <v>45082</v>
      </c>
      <c r="D152" s="9">
        <v>45291</v>
      </c>
      <c r="E152" s="10">
        <v>28500402</v>
      </c>
      <c r="F152" s="16">
        <v>20199314</v>
      </c>
      <c r="G152" s="4">
        <f t="shared" si="4"/>
        <v>0.70873786271505923</v>
      </c>
      <c r="H152" s="16">
        <f t="shared" si="5"/>
        <v>8301088</v>
      </c>
      <c r="I152" s="10">
        <v>0</v>
      </c>
    </row>
    <row r="153" spans="1:9" s="11" customFormat="1" ht="67.5" x14ac:dyDescent="0.25">
      <c r="A153" s="7" t="s">
        <v>278</v>
      </c>
      <c r="B153" s="8" t="s">
        <v>436</v>
      </c>
      <c r="C153" s="9">
        <v>45082</v>
      </c>
      <c r="D153" s="9">
        <v>45291</v>
      </c>
      <c r="E153" s="10">
        <v>13699000</v>
      </c>
      <c r="F153" s="16">
        <v>9709000</v>
      </c>
      <c r="G153" s="4">
        <f t="shared" ref="G153:G216" si="6">F153/E153</f>
        <v>0.70873786407766992</v>
      </c>
      <c r="H153" s="16">
        <f t="shared" ref="H153:H216" si="7">+E153-F153</f>
        <v>3990000</v>
      </c>
      <c r="I153" s="10">
        <v>0</v>
      </c>
    </row>
    <row r="154" spans="1:9" s="11" customFormat="1" ht="94.5" x14ac:dyDescent="0.25">
      <c r="A154" s="7" t="s">
        <v>279</v>
      </c>
      <c r="B154" s="8" t="s">
        <v>437</v>
      </c>
      <c r="C154" s="9">
        <v>45082</v>
      </c>
      <c r="D154" s="9">
        <v>45291</v>
      </c>
      <c r="E154" s="10">
        <v>13699000</v>
      </c>
      <c r="F154" s="16">
        <v>9709000</v>
      </c>
      <c r="G154" s="4">
        <f t="shared" si="6"/>
        <v>0.70873786407766992</v>
      </c>
      <c r="H154" s="16">
        <f t="shared" si="7"/>
        <v>3990000</v>
      </c>
      <c r="I154" s="10">
        <v>0</v>
      </c>
    </row>
    <row r="155" spans="1:9" s="11" customFormat="1" ht="108" x14ac:dyDescent="0.25">
      <c r="A155" s="7" t="s">
        <v>280</v>
      </c>
      <c r="B155" s="8" t="s">
        <v>438</v>
      </c>
      <c r="C155" s="9">
        <v>45082</v>
      </c>
      <c r="D155" s="9">
        <v>45291</v>
      </c>
      <c r="E155" s="10">
        <v>39292543</v>
      </c>
      <c r="F155" s="16">
        <v>27848113</v>
      </c>
      <c r="G155" s="4">
        <f t="shared" si="6"/>
        <v>0.70873786407766992</v>
      </c>
      <c r="H155" s="16">
        <f t="shared" si="7"/>
        <v>11444430</v>
      </c>
      <c r="I155" s="10">
        <v>0</v>
      </c>
    </row>
    <row r="156" spans="1:9" s="11" customFormat="1" ht="81" x14ac:dyDescent="0.25">
      <c r="A156" s="7" t="s">
        <v>281</v>
      </c>
      <c r="B156" s="8" t="s">
        <v>104</v>
      </c>
      <c r="C156" s="9">
        <v>45082</v>
      </c>
      <c r="D156" s="9">
        <v>45291</v>
      </c>
      <c r="E156" s="10">
        <v>28500402</v>
      </c>
      <c r="F156" s="16">
        <v>20199314</v>
      </c>
      <c r="G156" s="4">
        <f t="shared" si="6"/>
        <v>0.70873786271505923</v>
      </c>
      <c r="H156" s="16">
        <f t="shared" si="7"/>
        <v>8301088</v>
      </c>
      <c r="I156" s="10">
        <v>0</v>
      </c>
    </row>
    <row r="157" spans="1:9" s="11" customFormat="1" ht="67.5" x14ac:dyDescent="0.25">
      <c r="A157" s="7" t="s">
        <v>282</v>
      </c>
      <c r="B157" s="8" t="s">
        <v>105</v>
      </c>
      <c r="C157" s="9">
        <v>45082</v>
      </c>
      <c r="D157" s="9">
        <v>45291</v>
      </c>
      <c r="E157" s="10">
        <v>17100245</v>
      </c>
      <c r="F157" s="16">
        <v>12119591</v>
      </c>
      <c r="G157" s="4">
        <f t="shared" si="6"/>
        <v>0.70873785726461813</v>
      </c>
      <c r="H157" s="16">
        <f t="shared" si="7"/>
        <v>4980654</v>
      </c>
      <c r="I157" s="10">
        <v>0</v>
      </c>
    </row>
    <row r="158" spans="1:9" s="11" customFormat="1" ht="148.5" x14ac:dyDescent="0.25">
      <c r="A158" s="7" t="s">
        <v>283</v>
      </c>
      <c r="B158" s="8" t="s">
        <v>123</v>
      </c>
      <c r="C158" s="9">
        <v>45082</v>
      </c>
      <c r="D158" s="9">
        <v>45291</v>
      </c>
      <c r="E158" s="10">
        <v>52393237</v>
      </c>
      <c r="F158" s="16">
        <v>37133071</v>
      </c>
      <c r="G158" s="4">
        <f t="shared" si="6"/>
        <v>0.70873786630133195</v>
      </c>
      <c r="H158" s="16">
        <f t="shared" si="7"/>
        <v>15260166</v>
      </c>
      <c r="I158" s="10">
        <v>0</v>
      </c>
    </row>
    <row r="159" spans="1:9" s="11" customFormat="1" ht="94.5" x14ac:dyDescent="0.25">
      <c r="A159" s="7" t="s">
        <v>284</v>
      </c>
      <c r="B159" s="8" t="s">
        <v>139</v>
      </c>
      <c r="C159" s="9">
        <v>45082</v>
      </c>
      <c r="D159" s="9">
        <v>45291</v>
      </c>
      <c r="E159" s="10">
        <v>17100245</v>
      </c>
      <c r="F159" s="16">
        <v>12119591</v>
      </c>
      <c r="G159" s="4">
        <f t="shared" si="6"/>
        <v>0.70873785726461813</v>
      </c>
      <c r="H159" s="16">
        <f t="shared" si="7"/>
        <v>4980654</v>
      </c>
      <c r="I159" s="10">
        <v>0</v>
      </c>
    </row>
    <row r="160" spans="1:9" s="11" customFormat="1" ht="94.5" x14ac:dyDescent="0.25">
      <c r="A160" s="7" t="s">
        <v>285</v>
      </c>
      <c r="B160" s="8" t="s">
        <v>138</v>
      </c>
      <c r="C160" s="9">
        <v>45082</v>
      </c>
      <c r="D160" s="9">
        <v>45291</v>
      </c>
      <c r="E160" s="10">
        <v>17100245</v>
      </c>
      <c r="F160" s="16">
        <v>12119591</v>
      </c>
      <c r="G160" s="4">
        <f t="shared" si="6"/>
        <v>0.70873785726461813</v>
      </c>
      <c r="H160" s="16">
        <f t="shared" si="7"/>
        <v>4980654</v>
      </c>
      <c r="I160" s="10">
        <v>0</v>
      </c>
    </row>
    <row r="161" spans="1:9" s="11" customFormat="1" ht="94.5" x14ac:dyDescent="0.25">
      <c r="A161" s="7" t="s">
        <v>286</v>
      </c>
      <c r="B161" s="8" t="s">
        <v>138</v>
      </c>
      <c r="C161" s="9">
        <v>45082</v>
      </c>
      <c r="D161" s="9">
        <v>45291</v>
      </c>
      <c r="E161" s="10">
        <v>17100245</v>
      </c>
      <c r="F161" s="16">
        <v>12119591</v>
      </c>
      <c r="G161" s="4">
        <f t="shared" si="6"/>
        <v>0.70873785726461813</v>
      </c>
      <c r="H161" s="16">
        <f t="shared" si="7"/>
        <v>4980654</v>
      </c>
      <c r="I161" s="10">
        <v>0</v>
      </c>
    </row>
    <row r="162" spans="1:9" s="11" customFormat="1" ht="81" x14ac:dyDescent="0.25">
      <c r="A162" s="7" t="s">
        <v>287</v>
      </c>
      <c r="B162" s="8" t="s">
        <v>439</v>
      </c>
      <c r="C162" s="9">
        <v>45082</v>
      </c>
      <c r="D162" s="9">
        <v>45291</v>
      </c>
      <c r="E162" s="10">
        <v>43662620</v>
      </c>
      <c r="F162" s="16">
        <v>30945352</v>
      </c>
      <c r="G162" s="4">
        <f t="shared" si="6"/>
        <v>0.70873786318823739</v>
      </c>
      <c r="H162" s="16">
        <f t="shared" si="7"/>
        <v>12717268</v>
      </c>
      <c r="I162" s="10">
        <v>0</v>
      </c>
    </row>
    <row r="163" spans="1:9" s="11" customFormat="1" ht="54" x14ac:dyDescent="0.25">
      <c r="A163" s="7" t="s">
        <v>606</v>
      </c>
      <c r="B163" s="8" t="s">
        <v>607</v>
      </c>
      <c r="C163" s="9">
        <v>44572</v>
      </c>
      <c r="D163" s="9">
        <v>44926</v>
      </c>
      <c r="E163" s="10">
        <v>7973000</v>
      </c>
      <c r="F163" s="16">
        <v>0</v>
      </c>
      <c r="G163" s="4">
        <f t="shared" si="6"/>
        <v>0</v>
      </c>
      <c r="H163" s="16">
        <f t="shared" si="7"/>
        <v>7973000</v>
      </c>
      <c r="I163" s="10">
        <v>0</v>
      </c>
    </row>
    <row r="164" spans="1:9" s="11" customFormat="1" ht="54" x14ac:dyDescent="0.25">
      <c r="A164" s="7" t="s">
        <v>288</v>
      </c>
      <c r="B164" s="8" t="s">
        <v>8</v>
      </c>
      <c r="C164" s="9">
        <v>45082</v>
      </c>
      <c r="D164" s="9">
        <v>45291</v>
      </c>
      <c r="E164" s="10">
        <v>17100245</v>
      </c>
      <c r="F164" s="16">
        <v>12119591</v>
      </c>
      <c r="G164" s="4">
        <f t="shared" si="6"/>
        <v>0.70873785726461813</v>
      </c>
      <c r="H164" s="16">
        <f t="shared" si="7"/>
        <v>4980654</v>
      </c>
      <c r="I164" s="10">
        <v>0</v>
      </c>
    </row>
    <row r="165" spans="1:9" s="11" customFormat="1" ht="94.5" x14ac:dyDescent="0.25">
      <c r="A165" s="7" t="s">
        <v>289</v>
      </c>
      <c r="B165" s="8" t="s">
        <v>440</v>
      </c>
      <c r="C165" s="9">
        <v>45082</v>
      </c>
      <c r="D165" s="9">
        <v>45291</v>
      </c>
      <c r="E165" s="10">
        <v>30547507</v>
      </c>
      <c r="F165" s="16">
        <v>21650175</v>
      </c>
      <c r="G165" s="4">
        <f t="shared" si="6"/>
        <v>0.7087378685272091</v>
      </c>
      <c r="H165" s="16">
        <f t="shared" si="7"/>
        <v>8897332</v>
      </c>
      <c r="I165" s="10">
        <v>0</v>
      </c>
    </row>
    <row r="166" spans="1:9" s="11" customFormat="1" ht="108" x14ac:dyDescent="0.25">
      <c r="A166" s="7" t="s">
        <v>290</v>
      </c>
      <c r="B166" s="8" t="s">
        <v>111</v>
      </c>
      <c r="C166" s="9">
        <v>45082</v>
      </c>
      <c r="D166" s="9">
        <v>45291</v>
      </c>
      <c r="E166" s="10">
        <v>21850310</v>
      </c>
      <c r="F166" s="16">
        <v>15486142</v>
      </c>
      <c r="G166" s="4">
        <f t="shared" si="6"/>
        <v>0.70873786230035185</v>
      </c>
      <c r="H166" s="16">
        <f t="shared" si="7"/>
        <v>6364168</v>
      </c>
      <c r="I166" s="10">
        <v>0</v>
      </c>
    </row>
    <row r="167" spans="1:9" s="11" customFormat="1" ht="94.5" x14ac:dyDescent="0.25">
      <c r="A167" s="7" t="s">
        <v>291</v>
      </c>
      <c r="B167" s="8" t="s">
        <v>441</v>
      </c>
      <c r="C167" s="9">
        <v>45082</v>
      </c>
      <c r="D167" s="9">
        <v>45291</v>
      </c>
      <c r="E167" s="10">
        <v>17100245</v>
      </c>
      <c r="F167" s="16">
        <v>12119591</v>
      </c>
      <c r="G167" s="4">
        <f t="shared" si="6"/>
        <v>0.70873785726461813</v>
      </c>
      <c r="H167" s="16">
        <f t="shared" si="7"/>
        <v>4980654</v>
      </c>
      <c r="I167" s="10">
        <v>0</v>
      </c>
    </row>
    <row r="168" spans="1:9" s="11" customFormat="1" ht="94.5" x14ac:dyDescent="0.25">
      <c r="A168" s="7" t="s">
        <v>292</v>
      </c>
      <c r="B168" s="8" t="s">
        <v>442</v>
      </c>
      <c r="C168" s="9">
        <v>45082</v>
      </c>
      <c r="D168" s="9">
        <v>45291</v>
      </c>
      <c r="E168" s="10">
        <v>30547507</v>
      </c>
      <c r="F168" s="16">
        <v>21650175</v>
      </c>
      <c r="G168" s="4">
        <f t="shared" si="6"/>
        <v>0.7087378685272091</v>
      </c>
      <c r="H168" s="16">
        <f t="shared" si="7"/>
        <v>8897332</v>
      </c>
      <c r="I168" s="10">
        <v>0</v>
      </c>
    </row>
    <row r="169" spans="1:9" s="11" customFormat="1" ht="67.5" x14ac:dyDescent="0.25">
      <c r="A169" s="7" t="s">
        <v>293</v>
      </c>
      <c r="B169" s="8" t="s">
        <v>133</v>
      </c>
      <c r="C169" s="9">
        <v>45082</v>
      </c>
      <c r="D169" s="9">
        <v>45291</v>
      </c>
      <c r="E169" s="10">
        <v>13699000</v>
      </c>
      <c r="F169" s="16">
        <v>9709000</v>
      </c>
      <c r="G169" s="4">
        <f t="shared" si="6"/>
        <v>0.70873786407766992</v>
      </c>
      <c r="H169" s="16">
        <f t="shared" si="7"/>
        <v>3990000</v>
      </c>
      <c r="I169" s="10">
        <v>0</v>
      </c>
    </row>
    <row r="170" spans="1:9" s="11" customFormat="1" ht="81" x14ac:dyDescent="0.25">
      <c r="A170" s="7" t="s">
        <v>294</v>
      </c>
      <c r="B170" s="8" t="s">
        <v>136</v>
      </c>
      <c r="C170" s="9">
        <v>45082</v>
      </c>
      <c r="D170" s="9">
        <v>45291</v>
      </c>
      <c r="E170" s="10">
        <v>30547507</v>
      </c>
      <c r="F170" s="16">
        <v>21650175</v>
      </c>
      <c r="G170" s="4">
        <f t="shared" si="6"/>
        <v>0.7087378685272091</v>
      </c>
      <c r="H170" s="16">
        <f t="shared" si="7"/>
        <v>8897332</v>
      </c>
      <c r="I170" s="10">
        <v>0</v>
      </c>
    </row>
    <row r="171" spans="1:9" s="11" customFormat="1" ht="67.5" x14ac:dyDescent="0.25">
      <c r="A171" s="7" t="s">
        <v>295</v>
      </c>
      <c r="B171" s="8" t="s">
        <v>91</v>
      </c>
      <c r="C171" s="9">
        <v>45082</v>
      </c>
      <c r="D171" s="9">
        <v>45291</v>
      </c>
      <c r="E171" s="10">
        <v>39292543</v>
      </c>
      <c r="F171" s="16">
        <v>27848113</v>
      </c>
      <c r="G171" s="4">
        <f t="shared" si="6"/>
        <v>0.70873786407766992</v>
      </c>
      <c r="H171" s="16">
        <f t="shared" si="7"/>
        <v>11444430</v>
      </c>
      <c r="I171" s="10">
        <v>0</v>
      </c>
    </row>
    <row r="172" spans="1:9" s="11" customFormat="1" ht="81" x14ac:dyDescent="0.25">
      <c r="A172" s="7" t="s">
        <v>296</v>
      </c>
      <c r="B172" s="8" t="s">
        <v>115</v>
      </c>
      <c r="C172" s="9">
        <v>45082</v>
      </c>
      <c r="D172" s="9">
        <v>45291</v>
      </c>
      <c r="E172" s="10">
        <v>21850310</v>
      </c>
      <c r="F172" s="16">
        <v>15486142</v>
      </c>
      <c r="G172" s="4">
        <f t="shared" si="6"/>
        <v>0.70873786230035185</v>
      </c>
      <c r="H172" s="16">
        <f t="shared" si="7"/>
        <v>6364168</v>
      </c>
      <c r="I172" s="10">
        <v>0</v>
      </c>
    </row>
    <row r="173" spans="1:9" s="11" customFormat="1" ht="94.5" x14ac:dyDescent="0.25">
      <c r="A173" s="7" t="s">
        <v>297</v>
      </c>
      <c r="B173" s="8" t="s">
        <v>171</v>
      </c>
      <c r="C173" s="9">
        <v>45082</v>
      </c>
      <c r="D173" s="9">
        <v>45291</v>
      </c>
      <c r="E173" s="10">
        <v>43662620</v>
      </c>
      <c r="F173" s="16">
        <v>30945352</v>
      </c>
      <c r="G173" s="4">
        <f t="shared" si="6"/>
        <v>0.70873786318823739</v>
      </c>
      <c r="H173" s="16">
        <f t="shared" si="7"/>
        <v>12717268</v>
      </c>
      <c r="I173" s="10">
        <v>0</v>
      </c>
    </row>
    <row r="174" spans="1:9" s="11" customFormat="1" ht="81" x14ac:dyDescent="0.25">
      <c r="A174" s="7" t="s">
        <v>298</v>
      </c>
      <c r="B174" s="8" t="s">
        <v>443</v>
      </c>
      <c r="C174" s="9">
        <v>45082</v>
      </c>
      <c r="D174" s="9">
        <v>45291</v>
      </c>
      <c r="E174" s="10">
        <v>43662620</v>
      </c>
      <c r="F174" s="16">
        <v>30945352</v>
      </c>
      <c r="G174" s="4">
        <f t="shared" si="6"/>
        <v>0.70873786318823739</v>
      </c>
      <c r="H174" s="16">
        <f t="shared" si="7"/>
        <v>12717268</v>
      </c>
      <c r="I174" s="10">
        <v>0</v>
      </c>
    </row>
    <row r="175" spans="1:9" s="11" customFormat="1" ht="94.5" x14ac:dyDescent="0.25">
      <c r="A175" s="7" t="s">
        <v>299</v>
      </c>
      <c r="B175" s="8" t="s">
        <v>114</v>
      </c>
      <c r="C175" s="9">
        <v>45082</v>
      </c>
      <c r="D175" s="9">
        <v>45291</v>
      </c>
      <c r="E175" s="10">
        <v>34931997</v>
      </c>
      <c r="F175" s="16">
        <v>24757629</v>
      </c>
      <c r="G175" s="4">
        <f t="shared" si="6"/>
        <v>0.70873786574526498</v>
      </c>
      <c r="H175" s="16">
        <f t="shared" si="7"/>
        <v>10174368</v>
      </c>
      <c r="I175" s="10">
        <v>0</v>
      </c>
    </row>
    <row r="176" spans="1:9" s="11" customFormat="1" ht="81" x14ac:dyDescent="0.25">
      <c r="A176" s="7" t="s">
        <v>300</v>
      </c>
      <c r="B176" s="8" t="s">
        <v>444</v>
      </c>
      <c r="C176" s="9">
        <v>45098</v>
      </c>
      <c r="D176" s="9">
        <v>45291</v>
      </c>
      <c r="E176" s="10">
        <v>44297607</v>
      </c>
      <c r="F176" s="16">
        <v>30308889</v>
      </c>
      <c r="G176" s="4">
        <f t="shared" si="6"/>
        <v>0.68421052631578949</v>
      </c>
      <c r="H176" s="16">
        <f t="shared" si="7"/>
        <v>13988718</v>
      </c>
      <c r="I176" s="10">
        <v>0</v>
      </c>
    </row>
    <row r="177" spans="1:9" s="11" customFormat="1" ht="81" x14ac:dyDescent="0.25">
      <c r="A177" s="7" t="s">
        <v>301</v>
      </c>
      <c r="B177" s="8" t="s">
        <v>10</v>
      </c>
      <c r="C177" s="9">
        <v>45082</v>
      </c>
      <c r="D177" s="9">
        <v>45291</v>
      </c>
      <c r="E177" s="10">
        <v>13699000</v>
      </c>
      <c r="F177" s="16">
        <v>9709000</v>
      </c>
      <c r="G177" s="4">
        <f t="shared" si="6"/>
        <v>0.70873786407766992</v>
      </c>
      <c r="H177" s="16">
        <f t="shared" si="7"/>
        <v>3990000</v>
      </c>
      <c r="I177" s="10">
        <v>0</v>
      </c>
    </row>
    <row r="178" spans="1:9" s="11" customFormat="1" ht="108" x14ac:dyDescent="0.25">
      <c r="A178" s="7" t="s">
        <v>302</v>
      </c>
      <c r="B178" s="8" t="s">
        <v>445</v>
      </c>
      <c r="C178" s="9">
        <v>45082</v>
      </c>
      <c r="D178" s="9">
        <v>45291</v>
      </c>
      <c r="E178" s="10">
        <v>48027932</v>
      </c>
      <c r="F178" s="16">
        <v>34039214</v>
      </c>
      <c r="G178" s="4">
        <f t="shared" si="6"/>
        <v>0.70873786529055638</v>
      </c>
      <c r="H178" s="16">
        <f t="shared" si="7"/>
        <v>13988718</v>
      </c>
      <c r="I178" s="10">
        <v>0</v>
      </c>
    </row>
    <row r="179" spans="1:9" s="11" customFormat="1" ht="67.5" x14ac:dyDescent="0.25">
      <c r="A179" s="7" t="s">
        <v>303</v>
      </c>
      <c r="B179" s="8" t="s">
        <v>19</v>
      </c>
      <c r="C179" s="9">
        <v>45082</v>
      </c>
      <c r="D179" s="9">
        <v>45291</v>
      </c>
      <c r="E179" s="10">
        <v>39292543</v>
      </c>
      <c r="F179" s="16">
        <v>27848113</v>
      </c>
      <c r="G179" s="4">
        <f t="shared" si="6"/>
        <v>0.70873786407766992</v>
      </c>
      <c r="H179" s="16">
        <f t="shared" si="7"/>
        <v>11444430</v>
      </c>
      <c r="I179" s="10">
        <v>0</v>
      </c>
    </row>
    <row r="180" spans="1:9" s="11" customFormat="1" ht="94.5" x14ac:dyDescent="0.25">
      <c r="A180" s="7" t="s">
        <v>304</v>
      </c>
      <c r="B180" s="8" t="s">
        <v>112</v>
      </c>
      <c r="C180" s="9">
        <v>45082</v>
      </c>
      <c r="D180" s="9">
        <v>45291</v>
      </c>
      <c r="E180" s="10">
        <v>48027932</v>
      </c>
      <c r="F180" s="16">
        <v>34039214</v>
      </c>
      <c r="G180" s="4">
        <f t="shared" si="6"/>
        <v>0.70873786529055638</v>
      </c>
      <c r="H180" s="16">
        <f t="shared" si="7"/>
        <v>13988718</v>
      </c>
      <c r="I180" s="10">
        <v>0</v>
      </c>
    </row>
    <row r="181" spans="1:9" s="11" customFormat="1" ht="108" x14ac:dyDescent="0.25">
      <c r="A181" s="7" t="s">
        <v>305</v>
      </c>
      <c r="B181" s="8" t="s">
        <v>446</v>
      </c>
      <c r="C181" s="9">
        <v>45082</v>
      </c>
      <c r="D181" s="9">
        <v>45291</v>
      </c>
      <c r="E181" s="10">
        <v>39292543</v>
      </c>
      <c r="F181" s="16">
        <v>27848113</v>
      </c>
      <c r="G181" s="4">
        <f t="shared" si="6"/>
        <v>0.70873786407766992</v>
      </c>
      <c r="H181" s="16">
        <f t="shared" si="7"/>
        <v>11444430</v>
      </c>
      <c r="I181" s="10">
        <v>0</v>
      </c>
    </row>
    <row r="182" spans="1:9" s="11" customFormat="1" ht="67.5" x14ac:dyDescent="0.25">
      <c r="A182" s="7" t="s">
        <v>306</v>
      </c>
      <c r="B182" s="8" t="s">
        <v>447</v>
      </c>
      <c r="C182" s="9">
        <v>45082</v>
      </c>
      <c r="D182" s="9">
        <v>45291</v>
      </c>
      <c r="E182" s="10">
        <v>43662620</v>
      </c>
      <c r="F182" s="16">
        <v>30945352</v>
      </c>
      <c r="G182" s="4">
        <f t="shared" si="6"/>
        <v>0.70873786318823739</v>
      </c>
      <c r="H182" s="16">
        <f t="shared" si="7"/>
        <v>12717268</v>
      </c>
      <c r="I182" s="10">
        <v>0</v>
      </c>
    </row>
    <row r="183" spans="1:9" s="11" customFormat="1" ht="94.5" x14ac:dyDescent="0.25">
      <c r="A183" s="7" t="s">
        <v>307</v>
      </c>
      <c r="B183" s="8" t="s">
        <v>113</v>
      </c>
      <c r="C183" s="9">
        <v>45082</v>
      </c>
      <c r="D183" s="9">
        <v>45291</v>
      </c>
      <c r="E183" s="10">
        <v>48027932</v>
      </c>
      <c r="F183" s="16">
        <v>34039214</v>
      </c>
      <c r="G183" s="4">
        <f t="shared" si="6"/>
        <v>0.70873786529055638</v>
      </c>
      <c r="H183" s="16">
        <f t="shared" si="7"/>
        <v>13988718</v>
      </c>
      <c r="I183" s="10">
        <v>0</v>
      </c>
    </row>
    <row r="184" spans="1:9" s="11" customFormat="1" ht="94.5" x14ac:dyDescent="0.25">
      <c r="A184" s="7" t="s">
        <v>308</v>
      </c>
      <c r="B184" s="8" t="s">
        <v>448</v>
      </c>
      <c r="C184" s="9">
        <v>45082</v>
      </c>
      <c r="D184" s="9">
        <v>45291</v>
      </c>
      <c r="E184" s="10">
        <v>48027932</v>
      </c>
      <c r="F184" s="16">
        <v>18185334</v>
      </c>
      <c r="G184" s="4">
        <f t="shared" si="6"/>
        <v>0.37864078761500702</v>
      </c>
      <c r="H184" s="16">
        <f t="shared" si="7"/>
        <v>29842598</v>
      </c>
      <c r="I184" s="10">
        <v>29842598</v>
      </c>
    </row>
    <row r="185" spans="1:9" s="11" customFormat="1" ht="108" x14ac:dyDescent="0.25">
      <c r="A185" s="7" t="s">
        <v>309</v>
      </c>
      <c r="B185" s="8" t="s">
        <v>134</v>
      </c>
      <c r="C185" s="9">
        <v>45082</v>
      </c>
      <c r="D185" s="9">
        <v>45291</v>
      </c>
      <c r="E185" s="10">
        <v>48027932</v>
      </c>
      <c r="F185" s="16">
        <v>20050496</v>
      </c>
      <c r="G185" s="4">
        <f t="shared" si="6"/>
        <v>0.41747573058111265</v>
      </c>
      <c r="H185" s="16">
        <f t="shared" si="7"/>
        <v>27977436</v>
      </c>
      <c r="I185" s="10">
        <v>27977436</v>
      </c>
    </row>
    <row r="186" spans="1:9" s="11" customFormat="1" ht="108" x14ac:dyDescent="0.25">
      <c r="A186" s="7" t="s">
        <v>310</v>
      </c>
      <c r="B186" s="8" t="s">
        <v>449</v>
      </c>
      <c r="C186" s="9">
        <v>45082</v>
      </c>
      <c r="D186" s="9">
        <v>45291</v>
      </c>
      <c r="E186" s="10">
        <v>34931997</v>
      </c>
      <c r="F186" s="16">
        <v>24757629</v>
      </c>
      <c r="G186" s="4">
        <f t="shared" si="6"/>
        <v>0.70873786574526498</v>
      </c>
      <c r="H186" s="16">
        <f t="shared" si="7"/>
        <v>10174368</v>
      </c>
      <c r="I186" s="10">
        <v>0</v>
      </c>
    </row>
    <row r="187" spans="1:9" s="11" customFormat="1" ht="67.5" x14ac:dyDescent="0.25">
      <c r="A187" s="7" t="s">
        <v>311</v>
      </c>
      <c r="B187" s="8" t="s">
        <v>425</v>
      </c>
      <c r="C187" s="9">
        <v>45082</v>
      </c>
      <c r="D187" s="9">
        <v>45291</v>
      </c>
      <c r="E187" s="10">
        <v>39292543</v>
      </c>
      <c r="F187" s="16">
        <v>27848113</v>
      </c>
      <c r="G187" s="4">
        <f t="shared" si="6"/>
        <v>0.70873786407766992</v>
      </c>
      <c r="H187" s="16">
        <f t="shared" si="7"/>
        <v>11444430</v>
      </c>
      <c r="I187" s="10">
        <v>0</v>
      </c>
    </row>
    <row r="188" spans="1:9" s="11" customFormat="1" ht="81" x14ac:dyDescent="0.25">
      <c r="A188" s="7" t="s">
        <v>312</v>
      </c>
      <c r="B188" s="8" t="s">
        <v>450</v>
      </c>
      <c r="C188" s="9">
        <v>45082</v>
      </c>
      <c r="D188" s="9">
        <v>45291</v>
      </c>
      <c r="E188" s="10">
        <v>34931997</v>
      </c>
      <c r="F188" s="16">
        <v>24757629</v>
      </c>
      <c r="G188" s="4">
        <f t="shared" si="6"/>
        <v>0.70873786574526498</v>
      </c>
      <c r="H188" s="16">
        <f t="shared" si="7"/>
        <v>10174368</v>
      </c>
      <c r="I188" s="10">
        <v>0</v>
      </c>
    </row>
    <row r="189" spans="1:9" s="11" customFormat="1" ht="81" x14ac:dyDescent="0.25">
      <c r="A189" s="7" t="s">
        <v>313</v>
      </c>
      <c r="B189" s="8" t="s">
        <v>450</v>
      </c>
      <c r="C189" s="9">
        <v>45082</v>
      </c>
      <c r="D189" s="9">
        <v>45291</v>
      </c>
      <c r="E189" s="10">
        <v>34931997</v>
      </c>
      <c r="F189" s="16">
        <v>24757629</v>
      </c>
      <c r="G189" s="4">
        <f t="shared" si="6"/>
        <v>0.70873786574526498</v>
      </c>
      <c r="H189" s="16">
        <f t="shared" si="7"/>
        <v>10174368</v>
      </c>
      <c r="I189" s="10">
        <v>0</v>
      </c>
    </row>
    <row r="190" spans="1:9" s="11" customFormat="1" ht="67.5" x14ac:dyDescent="0.25">
      <c r="A190" s="7" t="s">
        <v>314</v>
      </c>
      <c r="B190" s="8" t="s">
        <v>451</v>
      </c>
      <c r="C190" s="9">
        <v>45082</v>
      </c>
      <c r="D190" s="9">
        <v>45291</v>
      </c>
      <c r="E190" s="10">
        <v>28500402</v>
      </c>
      <c r="F190" s="16">
        <v>20199314</v>
      </c>
      <c r="G190" s="4">
        <f t="shared" si="6"/>
        <v>0.70873786271505923</v>
      </c>
      <c r="H190" s="16">
        <f t="shared" si="7"/>
        <v>8301088</v>
      </c>
      <c r="I190" s="10">
        <v>0</v>
      </c>
    </row>
    <row r="191" spans="1:9" s="11" customFormat="1" ht="81" x14ac:dyDescent="0.25">
      <c r="A191" s="7" t="s">
        <v>315</v>
      </c>
      <c r="B191" s="8" t="s">
        <v>418</v>
      </c>
      <c r="C191" s="9">
        <v>45082</v>
      </c>
      <c r="D191" s="9">
        <v>45291</v>
      </c>
      <c r="E191" s="10">
        <v>43662620</v>
      </c>
      <c r="F191" s="16">
        <v>30945352</v>
      </c>
      <c r="G191" s="4">
        <f t="shared" si="6"/>
        <v>0.70873786318823739</v>
      </c>
      <c r="H191" s="16">
        <f t="shared" si="7"/>
        <v>12717268</v>
      </c>
      <c r="I191" s="10">
        <v>0</v>
      </c>
    </row>
    <row r="192" spans="1:9" s="11" customFormat="1" ht="67.5" x14ac:dyDescent="0.25">
      <c r="A192" s="7" t="s">
        <v>316</v>
      </c>
      <c r="B192" s="8" t="s">
        <v>167</v>
      </c>
      <c r="C192" s="9">
        <v>45082</v>
      </c>
      <c r="D192" s="9">
        <v>45291</v>
      </c>
      <c r="E192" s="10">
        <v>43662620</v>
      </c>
      <c r="F192" s="16">
        <v>30945352</v>
      </c>
      <c r="G192" s="4">
        <f t="shared" si="6"/>
        <v>0.70873786318823739</v>
      </c>
      <c r="H192" s="16">
        <f t="shared" si="7"/>
        <v>12717268</v>
      </c>
      <c r="I192" s="10">
        <v>0</v>
      </c>
    </row>
    <row r="193" spans="1:9" s="11" customFormat="1" ht="135" x14ac:dyDescent="0.25">
      <c r="A193" s="7" t="s">
        <v>317</v>
      </c>
      <c r="B193" s="8" t="s">
        <v>131</v>
      </c>
      <c r="C193" s="9">
        <v>45082</v>
      </c>
      <c r="D193" s="9">
        <v>45291</v>
      </c>
      <c r="E193" s="10">
        <v>39292543</v>
      </c>
      <c r="F193" s="16">
        <v>27848113</v>
      </c>
      <c r="G193" s="4">
        <f t="shared" si="6"/>
        <v>0.70873786407766992</v>
      </c>
      <c r="H193" s="16">
        <f t="shared" si="7"/>
        <v>11444430</v>
      </c>
      <c r="I193" s="10">
        <v>0</v>
      </c>
    </row>
    <row r="194" spans="1:9" s="11" customFormat="1" ht="121.5" x14ac:dyDescent="0.25">
      <c r="A194" s="7" t="s">
        <v>318</v>
      </c>
      <c r="B194" s="8" t="s">
        <v>452</v>
      </c>
      <c r="C194" s="9">
        <v>45082</v>
      </c>
      <c r="D194" s="9">
        <v>45291</v>
      </c>
      <c r="E194" s="10">
        <v>43662620</v>
      </c>
      <c r="F194" s="16">
        <v>30945352</v>
      </c>
      <c r="G194" s="4">
        <f t="shared" si="6"/>
        <v>0.70873786318823739</v>
      </c>
      <c r="H194" s="16">
        <f t="shared" si="7"/>
        <v>12717268</v>
      </c>
      <c r="I194" s="10">
        <v>0</v>
      </c>
    </row>
    <row r="195" spans="1:9" s="11" customFormat="1" ht="81" x14ac:dyDescent="0.25">
      <c r="A195" s="7" t="s">
        <v>319</v>
      </c>
      <c r="B195" s="8" t="s">
        <v>130</v>
      </c>
      <c r="C195" s="9">
        <v>45082</v>
      </c>
      <c r="D195" s="9">
        <v>45291</v>
      </c>
      <c r="E195" s="10">
        <v>34931997</v>
      </c>
      <c r="F195" s="16">
        <v>24757629</v>
      </c>
      <c r="G195" s="4">
        <f t="shared" si="6"/>
        <v>0.70873786574526498</v>
      </c>
      <c r="H195" s="16">
        <f t="shared" si="7"/>
        <v>10174368</v>
      </c>
      <c r="I195" s="10">
        <v>0</v>
      </c>
    </row>
    <row r="196" spans="1:9" s="11" customFormat="1" ht="81" x14ac:dyDescent="0.25">
      <c r="A196" s="7" t="s">
        <v>320</v>
      </c>
      <c r="B196" s="8" t="s">
        <v>453</v>
      </c>
      <c r="C196" s="9">
        <v>45090</v>
      </c>
      <c r="D196" s="9">
        <v>45169</v>
      </c>
      <c r="E196" s="10">
        <v>6474850</v>
      </c>
      <c r="F196" s="16">
        <v>6474850</v>
      </c>
      <c r="G196" s="4">
        <f t="shared" si="6"/>
        <v>1</v>
      </c>
      <c r="H196" s="16">
        <f t="shared" si="7"/>
        <v>0</v>
      </c>
      <c r="I196" s="10">
        <v>0</v>
      </c>
    </row>
    <row r="197" spans="1:9" s="11" customFormat="1" ht="81" x14ac:dyDescent="0.25">
      <c r="A197" s="7" t="s">
        <v>321</v>
      </c>
      <c r="B197" s="8" t="s">
        <v>453</v>
      </c>
      <c r="C197" s="9">
        <v>45084</v>
      </c>
      <c r="D197" s="9">
        <v>45291</v>
      </c>
      <c r="E197" s="10">
        <v>16934224</v>
      </c>
      <c r="F197" s="16">
        <v>11953570</v>
      </c>
      <c r="G197" s="4">
        <f t="shared" si="6"/>
        <v>0.70588235988847203</v>
      </c>
      <c r="H197" s="16">
        <f t="shared" si="7"/>
        <v>4980654</v>
      </c>
      <c r="I197" s="10">
        <v>0</v>
      </c>
    </row>
    <row r="198" spans="1:9" s="11" customFormat="1" ht="81" x14ac:dyDescent="0.25">
      <c r="A198" s="7" t="s">
        <v>322</v>
      </c>
      <c r="B198" s="8" t="s">
        <v>88</v>
      </c>
      <c r="C198" s="9">
        <v>45084</v>
      </c>
      <c r="D198" s="9">
        <v>45291</v>
      </c>
      <c r="E198" s="10">
        <v>38911062</v>
      </c>
      <c r="F198" s="16">
        <v>27466632</v>
      </c>
      <c r="G198" s="4">
        <f t="shared" si="6"/>
        <v>0.70588235294117652</v>
      </c>
      <c r="H198" s="16">
        <f t="shared" si="7"/>
        <v>11444430</v>
      </c>
      <c r="I198" s="10">
        <v>0</v>
      </c>
    </row>
    <row r="199" spans="1:9" s="11" customFormat="1" ht="81" x14ac:dyDescent="0.25">
      <c r="A199" s="7" t="s">
        <v>323</v>
      </c>
      <c r="B199" s="8" t="s">
        <v>453</v>
      </c>
      <c r="C199" s="9">
        <v>45084</v>
      </c>
      <c r="D199" s="9">
        <v>45291</v>
      </c>
      <c r="E199" s="10">
        <v>16934224</v>
      </c>
      <c r="F199" s="16">
        <v>11953570</v>
      </c>
      <c r="G199" s="4">
        <f t="shared" si="6"/>
        <v>0.70588235988847203</v>
      </c>
      <c r="H199" s="16">
        <f t="shared" si="7"/>
        <v>4980654</v>
      </c>
      <c r="I199" s="10">
        <v>0</v>
      </c>
    </row>
    <row r="200" spans="1:9" s="11" customFormat="1" ht="81" x14ac:dyDescent="0.25">
      <c r="A200" s="7" t="s">
        <v>324</v>
      </c>
      <c r="B200" s="8" t="s">
        <v>453</v>
      </c>
      <c r="C200" s="9">
        <v>45084</v>
      </c>
      <c r="D200" s="9">
        <v>45291</v>
      </c>
      <c r="E200" s="10">
        <v>16934224</v>
      </c>
      <c r="F200" s="16">
        <v>11953570</v>
      </c>
      <c r="G200" s="4">
        <f t="shared" si="6"/>
        <v>0.70588235988847203</v>
      </c>
      <c r="H200" s="16">
        <f t="shared" si="7"/>
        <v>4980654</v>
      </c>
      <c r="I200" s="10">
        <v>0</v>
      </c>
    </row>
    <row r="201" spans="1:9" s="11" customFormat="1" ht="81" x14ac:dyDescent="0.25">
      <c r="A201" s="7" t="s">
        <v>325</v>
      </c>
      <c r="B201" s="8" t="s">
        <v>421</v>
      </c>
      <c r="C201" s="9">
        <v>45084</v>
      </c>
      <c r="D201" s="9">
        <v>45291</v>
      </c>
      <c r="E201" s="10">
        <v>30250929</v>
      </c>
      <c r="F201" s="16">
        <v>21353597</v>
      </c>
      <c r="G201" s="4">
        <f t="shared" si="6"/>
        <v>0.70588235488569628</v>
      </c>
      <c r="H201" s="16">
        <f t="shared" si="7"/>
        <v>8897332</v>
      </c>
      <c r="I201" s="10">
        <v>0</v>
      </c>
    </row>
    <row r="202" spans="1:9" s="11" customFormat="1" ht="67.5" x14ac:dyDescent="0.25">
      <c r="A202" s="7" t="s">
        <v>326</v>
      </c>
      <c r="B202" s="8" t="s">
        <v>425</v>
      </c>
      <c r="C202" s="9">
        <v>45084</v>
      </c>
      <c r="D202" s="9">
        <v>45291</v>
      </c>
      <c r="E202" s="10">
        <v>38911062</v>
      </c>
      <c r="F202" s="16">
        <v>27466632</v>
      </c>
      <c r="G202" s="4">
        <f t="shared" si="6"/>
        <v>0.70588235294117652</v>
      </c>
      <c r="H202" s="16">
        <f t="shared" si="7"/>
        <v>11444430</v>
      </c>
      <c r="I202" s="10">
        <v>0</v>
      </c>
    </row>
    <row r="203" spans="1:9" s="11" customFormat="1" ht="67.5" x14ac:dyDescent="0.25">
      <c r="A203" s="7" t="s">
        <v>327</v>
      </c>
      <c r="B203" s="8" t="s">
        <v>425</v>
      </c>
      <c r="C203" s="9">
        <v>45084</v>
      </c>
      <c r="D203" s="9">
        <v>45291</v>
      </c>
      <c r="E203" s="10">
        <v>38911062</v>
      </c>
      <c r="F203" s="16">
        <v>27466632</v>
      </c>
      <c r="G203" s="4">
        <f t="shared" si="6"/>
        <v>0.70588235294117652</v>
      </c>
      <c r="H203" s="16">
        <f t="shared" si="7"/>
        <v>11444430</v>
      </c>
      <c r="I203" s="10">
        <v>0</v>
      </c>
    </row>
    <row r="204" spans="1:9" s="11" customFormat="1" ht="54" x14ac:dyDescent="0.25">
      <c r="A204" s="7" t="s">
        <v>328</v>
      </c>
      <c r="B204" s="8" t="s">
        <v>8</v>
      </c>
      <c r="C204" s="9">
        <v>45084</v>
      </c>
      <c r="D204" s="9">
        <v>45291</v>
      </c>
      <c r="E204" s="10">
        <v>16934224</v>
      </c>
      <c r="F204" s="16">
        <v>11953570</v>
      </c>
      <c r="G204" s="4">
        <f t="shared" si="6"/>
        <v>0.70588235988847203</v>
      </c>
      <c r="H204" s="16">
        <f t="shared" si="7"/>
        <v>4980654</v>
      </c>
      <c r="I204" s="10">
        <v>0</v>
      </c>
    </row>
    <row r="205" spans="1:9" s="11" customFormat="1" ht="94.5" x14ac:dyDescent="0.25">
      <c r="A205" s="7" t="s">
        <v>329</v>
      </c>
      <c r="B205" s="8" t="s">
        <v>13</v>
      </c>
      <c r="C205" s="9">
        <v>45084</v>
      </c>
      <c r="D205" s="9">
        <v>45291</v>
      </c>
      <c r="E205" s="10">
        <v>30250929</v>
      </c>
      <c r="F205" s="16">
        <v>21353597</v>
      </c>
      <c r="G205" s="4">
        <f t="shared" si="6"/>
        <v>0.70588235488569628</v>
      </c>
      <c r="H205" s="16">
        <f t="shared" si="7"/>
        <v>8897332</v>
      </c>
      <c r="I205" s="10">
        <v>0</v>
      </c>
    </row>
    <row r="206" spans="1:9" s="11" customFormat="1" ht="108" x14ac:dyDescent="0.25">
      <c r="A206" s="7" t="s">
        <v>330</v>
      </c>
      <c r="B206" s="8" t="s">
        <v>124</v>
      </c>
      <c r="C206" s="9">
        <v>45084</v>
      </c>
      <c r="D206" s="9">
        <v>45291</v>
      </c>
      <c r="E206" s="10">
        <v>28223699</v>
      </c>
      <c r="F206" s="16">
        <v>19922611</v>
      </c>
      <c r="G206" s="4">
        <f t="shared" si="6"/>
        <v>0.70588235085698725</v>
      </c>
      <c r="H206" s="16">
        <f t="shared" si="7"/>
        <v>8301088</v>
      </c>
      <c r="I206" s="10">
        <v>0</v>
      </c>
    </row>
    <row r="207" spans="1:9" s="11" customFormat="1" ht="94.5" x14ac:dyDescent="0.25">
      <c r="A207" s="7" t="s">
        <v>331</v>
      </c>
      <c r="B207" s="8" t="s">
        <v>455</v>
      </c>
      <c r="C207" s="9">
        <v>45114</v>
      </c>
      <c r="D207" s="9">
        <v>45267</v>
      </c>
      <c r="E207" s="10">
        <v>598405708</v>
      </c>
      <c r="F207" s="16">
        <v>0</v>
      </c>
      <c r="G207" s="4">
        <f t="shared" si="6"/>
        <v>0</v>
      </c>
      <c r="H207" s="16">
        <f t="shared" si="7"/>
        <v>598405708</v>
      </c>
      <c r="I207" s="10">
        <v>0</v>
      </c>
    </row>
    <row r="208" spans="1:9" s="11" customFormat="1" ht="81" x14ac:dyDescent="0.25">
      <c r="A208" s="7" t="s">
        <v>332</v>
      </c>
      <c r="B208" s="8" t="s">
        <v>456</v>
      </c>
      <c r="C208" s="9">
        <v>45103</v>
      </c>
      <c r="D208" s="9">
        <v>45291</v>
      </c>
      <c r="E208" s="10">
        <v>39211576</v>
      </c>
      <c r="F208" s="16">
        <v>26494308</v>
      </c>
      <c r="G208" s="4">
        <f t="shared" si="6"/>
        <v>0.67567567291862995</v>
      </c>
      <c r="H208" s="16">
        <f t="shared" si="7"/>
        <v>12717268</v>
      </c>
      <c r="I208" s="10">
        <v>0</v>
      </c>
    </row>
    <row r="209" spans="1:9" s="11" customFormat="1" ht="67.5" x14ac:dyDescent="0.25">
      <c r="A209" s="7" t="s">
        <v>333</v>
      </c>
      <c r="B209" s="8" t="s">
        <v>89</v>
      </c>
      <c r="C209" s="9">
        <v>45090</v>
      </c>
      <c r="D209" s="9">
        <v>45291</v>
      </c>
      <c r="E209" s="10">
        <v>33575414</v>
      </c>
      <c r="F209" s="16">
        <v>23401046</v>
      </c>
      <c r="G209" s="4">
        <f t="shared" si="6"/>
        <v>0.69696969335955172</v>
      </c>
      <c r="H209" s="16">
        <f t="shared" si="7"/>
        <v>10174368</v>
      </c>
      <c r="I209" s="10">
        <v>0</v>
      </c>
    </row>
    <row r="210" spans="1:9" s="11" customFormat="1" ht="81" x14ac:dyDescent="0.25">
      <c r="A210" s="7" t="s">
        <v>334</v>
      </c>
      <c r="B210" s="8" t="s">
        <v>450</v>
      </c>
      <c r="C210" s="9">
        <v>45098</v>
      </c>
      <c r="D210" s="9">
        <v>45291</v>
      </c>
      <c r="E210" s="10">
        <v>32218832</v>
      </c>
      <c r="F210" s="16">
        <v>22044464</v>
      </c>
      <c r="G210" s="4">
        <f t="shared" si="6"/>
        <v>0.68421052631578949</v>
      </c>
      <c r="H210" s="16">
        <f t="shared" si="7"/>
        <v>10174368</v>
      </c>
      <c r="I210" s="10">
        <v>0</v>
      </c>
    </row>
    <row r="211" spans="1:9" s="11" customFormat="1" ht="40.5" x14ac:dyDescent="0.25">
      <c r="A211" s="7" t="s">
        <v>335</v>
      </c>
      <c r="B211" s="8" t="s">
        <v>86</v>
      </c>
      <c r="C211" s="9">
        <v>45090</v>
      </c>
      <c r="D211" s="9">
        <v>45291</v>
      </c>
      <c r="E211" s="10">
        <v>21001754</v>
      </c>
      <c r="F211" s="16">
        <v>14637586</v>
      </c>
      <c r="G211" s="4">
        <f t="shared" si="6"/>
        <v>0.6969696911981732</v>
      </c>
      <c r="H211" s="16">
        <f t="shared" si="7"/>
        <v>6364168</v>
      </c>
      <c r="I211" s="10">
        <v>0</v>
      </c>
    </row>
    <row r="212" spans="1:9" s="11" customFormat="1" ht="108" x14ac:dyDescent="0.25">
      <c r="A212" s="7" t="s">
        <v>336</v>
      </c>
      <c r="B212" s="8" t="s">
        <v>457</v>
      </c>
      <c r="C212" s="9">
        <v>45090</v>
      </c>
      <c r="D212" s="9">
        <v>45291</v>
      </c>
      <c r="E212" s="10">
        <v>33575414</v>
      </c>
      <c r="F212" s="16">
        <v>23401046</v>
      </c>
      <c r="G212" s="4">
        <f t="shared" si="6"/>
        <v>0.69696969335955172</v>
      </c>
      <c r="H212" s="16">
        <f t="shared" si="7"/>
        <v>10174368</v>
      </c>
      <c r="I212" s="10">
        <v>0</v>
      </c>
    </row>
    <row r="213" spans="1:9" s="11" customFormat="1" ht="81" x14ac:dyDescent="0.25">
      <c r="A213" s="7" t="s">
        <v>337</v>
      </c>
      <c r="B213" s="8" t="s">
        <v>130</v>
      </c>
      <c r="C213" s="9">
        <v>45090</v>
      </c>
      <c r="D213" s="9">
        <v>45291</v>
      </c>
      <c r="E213" s="10">
        <v>33575414</v>
      </c>
      <c r="F213" s="16">
        <v>23401046</v>
      </c>
      <c r="G213" s="4">
        <f t="shared" si="6"/>
        <v>0.69696969335955172</v>
      </c>
      <c r="H213" s="16">
        <f t="shared" si="7"/>
        <v>10174368</v>
      </c>
      <c r="I213" s="10">
        <v>0</v>
      </c>
    </row>
    <row r="214" spans="1:9" s="11" customFormat="1" ht="135" x14ac:dyDescent="0.25">
      <c r="A214" s="7" t="s">
        <v>338</v>
      </c>
      <c r="B214" s="8" t="s">
        <v>131</v>
      </c>
      <c r="C214" s="9">
        <v>45103</v>
      </c>
      <c r="D214" s="9">
        <v>45291</v>
      </c>
      <c r="E214" s="10">
        <v>35286993</v>
      </c>
      <c r="F214" s="16">
        <v>23842563</v>
      </c>
      <c r="G214" s="4">
        <f t="shared" si="6"/>
        <v>0.67567568027119795</v>
      </c>
      <c r="H214" s="16">
        <f t="shared" si="7"/>
        <v>11444430</v>
      </c>
      <c r="I214" s="10">
        <v>0</v>
      </c>
    </row>
    <row r="215" spans="1:9" s="11" customFormat="1" ht="135" x14ac:dyDescent="0.25">
      <c r="A215" s="7" t="s">
        <v>339</v>
      </c>
      <c r="B215" s="8" t="s">
        <v>165</v>
      </c>
      <c r="C215" s="9">
        <v>45090</v>
      </c>
      <c r="D215" s="9">
        <v>45291</v>
      </c>
      <c r="E215" s="10">
        <v>16436158</v>
      </c>
      <c r="F215" s="16">
        <v>11455504</v>
      </c>
      <c r="G215" s="4">
        <f t="shared" si="6"/>
        <v>0.69696969328233516</v>
      </c>
      <c r="H215" s="16">
        <f t="shared" si="7"/>
        <v>4980654</v>
      </c>
      <c r="I215" s="10">
        <v>0</v>
      </c>
    </row>
    <row r="216" spans="1:9" s="11" customFormat="1" ht="81" x14ac:dyDescent="0.25">
      <c r="A216" s="7" t="s">
        <v>340</v>
      </c>
      <c r="B216" s="8" t="s">
        <v>130</v>
      </c>
      <c r="C216" s="9">
        <v>45090</v>
      </c>
      <c r="D216" s="9">
        <v>45291</v>
      </c>
      <c r="E216" s="10">
        <v>33575414</v>
      </c>
      <c r="F216" s="16">
        <v>23401046</v>
      </c>
      <c r="G216" s="4">
        <f t="shared" si="6"/>
        <v>0.69696969335955172</v>
      </c>
      <c r="H216" s="16">
        <f t="shared" si="7"/>
        <v>10174368</v>
      </c>
      <c r="I216" s="10">
        <v>0</v>
      </c>
    </row>
    <row r="217" spans="1:9" s="11" customFormat="1" ht="148.5" x14ac:dyDescent="0.25">
      <c r="A217" s="7" t="s">
        <v>341</v>
      </c>
      <c r="B217" s="8" t="s">
        <v>458</v>
      </c>
      <c r="C217" s="9">
        <v>45090</v>
      </c>
      <c r="D217" s="9">
        <v>45291</v>
      </c>
      <c r="E217" s="10">
        <v>27393590</v>
      </c>
      <c r="F217" s="16">
        <v>19092502</v>
      </c>
      <c r="G217" s="4">
        <f t="shared" ref="G217:G248" si="8">F217/E217</f>
        <v>0.69696969254486174</v>
      </c>
      <c r="H217" s="16">
        <f t="shared" ref="H217:H248" si="9">+E217-F217</f>
        <v>8301088</v>
      </c>
      <c r="I217" s="10">
        <v>0</v>
      </c>
    </row>
    <row r="218" spans="1:9" s="11" customFormat="1" ht="81" x14ac:dyDescent="0.25">
      <c r="A218" s="7" t="s">
        <v>342</v>
      </c>
      <c r="B218" s="8" t="s">
        <v>453</v>
      </c>
      <c r="C218" s="9">
        <v>45098</v>
      </c>
      <c r="D218" s="9">
        <v>45291</v>
      </c>
      <c r="E218" s="10">
        <v>15772071</v>
      </c>
      <c r="F218" s="16">
        <v>1245164</v>
      </c>
      <c r="G218" s="4">
        <f t="shared" si="8"/>
        <v>7.8947400122659855E-2</v>
      </c>
      <c r="H218" s="16">
        <f t="shared" si="9"/>
        <v>14526907</v>
      </c>
      <c r="I218" s="10">
        <v>0</v>
      </c>
    </row>
    <row r="219" spans="1:9" s="11" customFormat="1" ht="81" x14ac:dyDescent="0.25">
      <c r="A219" s="7" t="s">
        <v>343</v>
      </c>
      <c r="B219" s="8" t="s">
        <v>453</v>
      </c>
      <c r="C219" s="9">
        <v>45090</v>
      </c>
      <c r="D219" s="9">
        <v>45291</v>
      </c>
      <c r="E219" s="10">
        <v>16436158</v>
      </c>
      <c r="F219" s="16">
        <v>11455504</v>
      </c>
      <c r="G219" s="4">
        <f t="shared" si="8"/>
        <v>0.69696969328233516</v>
      </c>
      <c r="H219" s="16">
        <f t="shared" si="9"/>
        <v>4980654</v>
      </c>
      <c r="I219" s="10">
        <v>0</v>
      </c>
    </row>
    <row r="220" spans="1:9" s="11" customFormat="1" ht="81" x14ac:dyDescent="0.25">
      <c r="A220" s="7" t="s">
        <v>344</v>
      </c>
      <c r="B220" s="8" t="s">
        <v>453</v>
      </c>
      <c r="C220" s="9">
        <v>45090</v>
      </c>
      <c r="D220" s="9">
        <v>45291</v>
      </c>
      <c r="E220" s="10">
        <v>16436158</v>
      </c>
      <c r="F220" s="16">
        <v>11455504</v>
      </c>
      <c r="G220" s="4">
        <f t="shared" si="8"/>
        <v>0.69696969328233516</v>
      </c>
      <c r="H220" s="16">
        <f t="shared" si="9"/>
        <v>4980654</v>
      </c>
      <c r="I220" s="10">
        <v>0</v>
      </c>
    </row>
    <row r="221" spans="1:9" s="11" customFormat="1" ht="81" x14ac:dyDescent="0.25">
      <c r="A221" s="7" t="s">
        <v>345</v>
      </c>
      <c r="B221" s="8" t="s">
        <v>453</v>
      </c>
      <c r="C221" s="9">
        <v>45090</v>
      </c>
      <c r="D221" s="9">
        <v>45291</v>
      </c>
      <c r="E221" s="10">
        <v>16436158</v>
      </c>
      <c r="F221" s="16">
        <v>11455504</v>
      </c>
      <c r="G221" s="4">
        <f t="shared" si="8"/>
        <v>0.69696969328233516</v>
      </c>
      <c r="H221" s="16">
        <f t="shared" si="9"/>
        <v>4980654</v>
      </c>
      <c r="I221" s="10">
        <v>0</v>
      </c>
    </row>
    <row r="222" spans="1:9" s="11" customFormat="1" ht="81" x14ac:dyDescent="0.25">
      <c r="A222" s="7" t="s">
        <v>346</v>
      </c>
      <c r="B222" s="8" t="s">
        <v>453</v>
      </c>
      <c r="C222" s="9">
        <v>45098</v>
      </c>
      <c r="D222" s="9">
        <v>45291</v>
      </c>
      <c r="E222" s="10">
        <v>15772071</v>
      </c>
      <c r="F222" s="16">
        <v>10791417</v>
      </c>
      <c r="G222" s="4">
        <f t="shared" si="8"/>
        <v>0.68421052631578949</v>
      </c>
      <c r="H222" s="16">
        <f t="shared" si="9"/>
        <v>4980654</v>
      </c>
      <c r="I222" s="10">
        <v>0</v>
      </c>
    </row>
    <row r="223" spans="1:9" s="11" customFormat="1" ht="81" x14ac:dyDescent="0.25">
      <c r="A223" s="7" t="s">
        <v>347</v>
      </c>
      <c r="B223" s="8" t="s">
        <v>453</v>
      </c>
      <c r="C223" s="9">
        <v>45090</v>
      </c>
      <c r="D223" s="9">
        <v>45291</v>
      </c>
      <c r="E223" s="10">
        <v>16436158</v>
      </c>
      <c r="F223" s="16">
        <v>11455504</v>
      </c>
      <c r="G223" s="4">
        <f t="shared" si="8"/>
        <v>0.69696969328233516</v>
      </c>
      <c r="H223" s="16">
        <f t="shared" si="9"/>
        <v>4980654</v>
      </c>
      <c r="I223" s="10">
        <v>0</v>
      </c>
    </row>
    <row r="224" spans="1:9" s="11" customFormat="1" ht="108" x14ac:dyDescent="0.25">
      <c r="A224" s="7" t="s">
        <v>348</v>
      </c>
      <c r="B224" s="8" t="s">
        <v>459</v>
      </c>
      <c r="C224" s="9">
        <v>45103</v>
      </c>
      <c r="D224" s="9">
        <v>45291</v>
      </c>
      <c r="E224" s="10">
        <v>31370968</v>
      </c>
      <c r="F224" s="16">
        <v>21196600</v>
      </c>
      <c r="G224" s="4">
        <f t="shared" si="8"/>
        <v>0.67567567567567566</v>
      </c>
      <c r="H224" s="16">
        <f t="shared" si="9"/>
        <v>10174368</v>
      </c>
      <c r="I224" s="10">
        <v>0</v>
      </c>
    </row>
    <row r="225" spans="1:9" s="11" customFormat="1" ht="108" x14ac:dyDescent="0.25">
      <c r="A225" s="7" t="s">
        <v>349</v>
      </c>
      <c r="B225" s="8" t="s">
        <v>460</v>
      </c>
      <c r="C225" s="9">
        <v>45090</v>
      </c>
      <c r="D225" s="9">
        <v>45291</v>
      </c>
      <c r="E225" s="10">
        <v>33575414</v>
      </c>
      <c r="F225" s="16">
        <v>23401046</v>
      </c>
      <c r="G225" s="4">
        <f t="shared" si="8"/>
        <v>0.69696969335955172</v>
      </c>
      <c r="H225" s="16">
        <f t="shared" si="9"/>
        <v>10174368</v>
      </c>
      <c r="I225" s="10">
        <v>0</v>
      </c>
    </row>
    <row r="226" spans="1:9" s="11" customFormat="1" ht="94.5" x14ac:dyDescent="0.25">
      <c r="A226" s="7" t="s">
        <v>350</v>
      </c>
      <c r="B226" s="8" t="s">
        <v>409</v>
      </c>
      <c r="C226" s="9">
        <v>45090</v>
      </c>
      <c r="D226" s="9">
        <v>45291</v>
      </c>
      <c r="E226" s="10">
        <v>33575414</v>
      </c>
      <c r="F226" s="16">
        <v>23401046</v>
      </c>
      <c r="G226" s="4">
        <f t="shared" si="8"/>
        <v>0.69696969335955172</v>
      </c>
      <c r="H226" s="16">
        <f t="shared" si="9"/>
        <v>10174368</v>
      </c>
      <c r="I226" s="10">
        <v>0</v>
      </c>
    </row>
    <row r="227" spans="1:9" s="11" customFormat="1" ht="54" x14ac:dyDescent="0.25">
      <c r="A227" s="7" t="s">
        <v>351</v>
      </c>
      <c r="B227" s="8" t="s">
        <v>140</v>
      </c>
      <c r="C227" s="9">
        <v>45090</v>
      </c>
      <c r="D227" s="9">
        <v>45291</v>
      </c>
      <c r="E227" s="10">
        <v>37766619</v>
      </c>
      <c r="F227" s="16">
        <v>26322189</v>
      </c>
      <c r="G227" s="4">
        <f t="shared" si="8"/>
        <v>0.69696969696969702</v>
      </c>
      <c r="H227" s="16">
        <f t="shared" si="9"/>
        <v>11444430</v>
      </c>
      <c r="I227" s="10">
        <v>0</v>
      </c>
    </row>
    <row r="228" spans="1:9" s="11" customFormat="1" ht="121.5" x14ac:dyDescent="0.25">
      <c r="A228" s="7" t="s">
        <v>352</v>
      </c>
      <c r="B228" s="8" t="s">
        <v>461</v>
      </c>
      <c r="C228" s="9">
        <v>45090</v>
      </c>
      <c r="D228" s="9">
        <v>45291</v>
      </c>
      <c r="E228" s="10">
        <v>21001754</v>
      </c>
      <c r="F228" s="16">
        <v>14637586</v>
      </c>
      <c r="G228" s="4">
        <f t="shared" si="8"/>
        <v>0.6969696911981732</v>
      </c>
      <c r="H228" s="16">
        <f t="shared" si="9"/>
        <v>6364168</v>
      </c>
      <c r="I228" s="10">
        <v>0</v>
      </c>
    </row>
    <row r="229" spans="1:9" s="11" customFormat="1" ht="108" x14ac:dyDescent="0.25">
      <c r="A229" s="7" t="s">
        <v>353</v>
      </c>
      <c r="B229" s="8" t="s">
        <v>141</v>
      </c>
      <c r="C229" s="9">
        <v>45090</v>
      </c>
      <c r="D229" s="9">
        <v>45291</v>
      </c>
      <c r="E229" s="10">
        <v>27393590</v>
      </c>
      <c r="F229" s="16">
        <v>19092502</v>
      </c>
      <c r="G229" s="4">
        <f t="shared" si="8"/>
        <v>0.69696969254486174</v>
      </c>
      <c r="H229" s="16">
        <f t="shared" si="9"/>
        <v>8301088</v>
      </c>
      <c r="I229" s="10">
        <v>0</v>
      </c>
    </row>
    <row r="230" spans="1:9" s="11" customFormat="1" ht="148.5" x14ac:dyDescent="0.25">
      <c r="A230" s="7" t="s">
        <v>354</v>
      </c>
      <c r="B230" s="8" t="s">
        <v>159</v>
      </c>
      <c r="C230" s="9">
        <v>45098</v>
      </c>
      <c r="D230" s="9">
        <v>45291</v>
      </c>
      <c r="E230" s="10">
        <v>40271349</v>
      </c>
      <c r="F230" s="16">
        <v>27554081</v>
      </c>
      <c r="G230" s="4">
        <f t="shared" si="8"/>
        <v>0.68421052892963685</v>
      </c>
      <c r="H230" s="16">
        <f t="shared" si="9"/>
        <v>12717268</v>
      </c>
      <c r="I230" s="10">
        <v>0</v>
      </c>
    </row>
    <row r="231" spans="1:9" s="11" customFormat="1" ht="81" x14ac:dyDescent="0.25">
      <c r="A231" s="7" t="s">
        <v>355</v>
      </c>
      <c r="B231" s="8" t="s">
        <v>462</v>
      </c>
      <c r="C231" s="9">
        <v>45090</v>
      </c>
      <c r="D231" s="9">
        <v>45291</v>
      </c>
      <c r="E231" s="10">
        <v>16436158</v>
      </c>
      <c r="F231" s="16">
        <v>11455504</v>
      </c>
      <c r="G231" s="4">
        <f t="shared" si="8"/>
        <v>0.69696969328233516</v>
      </c>
      <c r="H231" s="16">
        <f t="shared" si="9"/>
        <v>4980654</v>
      </c>
      <c r="I231" s="10">
        <v>0</v>
      </c>
    </row>
    <row r="232" spans="1:9" s="11" customFormat="1" ht="94.5" x14ac:dyDescent="0.25">
      <c r="A232" s="7" t="s">
        <v>356</v>
      </c>
      <c r="B232" s="8" t="s">
        <v>166</v>
      </c>
      <c r="C232" s="9">
        <v>45090</v>
      </c>
      <c r="D232" s="9">
        <v>45291</v>
      </c>
      <c r="E232" s="10">
        <v>27393590</v>
      </c>
      <c r="F232" s="16">
        <v>19092502</v>
      </c>
      <c r="G232" s="4">
        <f t="shared" si="8"/>
        <v>0.69696969254486174</v>
      </c>
      <c r="H232" s="16">
        <f t="shared" si="9"/>
        <v>8301088</v>
      </c>
      <c r="I232" s="10">
        <v>0</v>
      </c>
    </row>
    <row r="233" spans="1:9" s="11" customFormat="1" ht="148.5" x14ac:dyDescent="0.25">
      <c r="A233" s="7" t="s">
        <v>357</v>
      </c>
      <c r="B233" s="8" t="s">
        <v>463</v>
      </c>
      <c r="C233" s="9">
        <v>45090</v>
      </c>
      <c r="D233" s="9">
        <v>45291</v>
      </c>
      <c r="E233" s="10">
        <v>21001754</v>
      </c>
      <c r="F233" s="16">
        <v>14637586</v>
      </c>
      <c r="G233" s="4">
        <f t="shared" si="8"/>
        <v>0.6969696911981732</v>
      </c>
      <c r="H233" s="16">
        <f t="shared" si="9"/>
        <v>6364168</v>
      </c>
      <c r="I233" s="10">
        <v>0</v>
      </c>
    </row>
    <row r="234" spans="1:9" s="11" customFormat="1" ht="94.5" x14ac:dyDescent="0.25">
      <c r="A234" s="7" t="s">
        <v>358</v>
      </c>
      <c r="B234" s="8" t="s">
        <v>464</v>
      </c>
      <c r="C234" s="9">
        <v>45090</v>
      </c>
      <c r="D234" s="9">
        <v>45291</v>
      </c>
      <c r="E234" s="10">
        <v>13167000</v>
      </c>
      <c r="F234" s="16">
        <v>9177000</v>
      </c>
      <c r="G234" s="4">
        <f t="shared" si="8"/>
        <v>0.69696969696969702</v>
      </c>
      <c r="H234" s="16">
        <f t="shared" si="9"/>
        <v>3990000</v>
      </c>
      <c r="I234" s="10">
        <v>0</v>
      </c>
    </row>
    <row r="235" spans="1:9" s="11" customFormat="1" ht="67.5" x14ac:dyDescent="0.25">
      <c r="A235" s="7" t="s">
        <v>491</v>
      </c>
      <c r="B235" s="8" t="s">
        <v>525</v>
      </c>
      <c r="C235" s="9">
        <v>45120</v>
      </c>
      <c r="D235" s="9">
        <v>45291</v>
      </c>
      <c r="E235" s="10">
        <v>24912530</v>
      </c>
      <c r="F235" s="16">
        <v>16015198</v>
      </c>
      <c r="G235" s="4">
        <f t="shared" si="8"/>
        <v>0.6428571485914919</v>
      </c>
      <c r="H235" s="16">
        <f t="shared" si="9"/>
        <v>8897332</v>
      </c>
      <c r="I235" s="10">
        <v>0</v>
      </c>
    </row>
    <row r="236" spans="1:9" s="11" customFormat="1" ht="94.5" x14ac:dyDescent="0.25">
      <c r="A236" s="7" t="s">
        <v>359</v>
      </c>
      <c r="B236" s="8" t="s">
        <v>465</v>
      </c>
      <c r="C236" s="9">
        <v>45103</v>
      </c>
      <c r="D236" s="9">
        <v>45291</v>
      </c>
      <c r="E236" s="10">
        <v>39211576</v>
      </c>
      <c r="F236" s="16">
        <v>26494308</v>
      </c>
      <c r="G236" s="4">
        <f t="shared" si="8"/>
        <v>0.67567567291862995</v>
      </c>
      <c r="H236" s="16">
        <f t="shared" si="9"/>
        <v>12717268</v>
      </c>
      <c r="I236" s="10">
        <v>0</v>
      </c>
    </row>
    <row r="237" spans="1:9" s="11" customFormat="1" ht="108" x14ac:dyDescent="0.25">
      <c r="A237" s="7" t="s">
        <v>360</v>
      </c>
      <c r="B237" s="8" t="s">
        <v>466</v>
      </c>
      <c r="C237" s="9">
        <v>45090</v>
      </c>
      <c r="D237" s="9">
        <v>45291</v>
      </c>
      <c r="E237" s="10">
        <v>37766619</v>
      </c>
      <c r="F237" s="16">
        <v>26322189</v>
      </c>
      <c r="G237" s="4">
        <f t="shared" si="8"/>
        <v>0.69696969696969702</v>
      </c>
      <c r="H237" s="16">
        <f t="shared" si="9"/>
        <v>11444430</v>
      </c>
      <c r="I237" s="10">
        <v>0</v>
      </c>
    </row>
    <row r="238" spans="1:9" s="11" customFormat="1" ht="108" x14ac:dyDescent="0.25">
      <c r="A238" s="7" t="s">
        <v>361</v>
      </c>
      <c r="B238" s="8" t="s">
        <v>466</v>
      </c>
      <c r="C238" s="9">
        <v>45090</v>
      </c>
      <c r="D238" s="9">
        <v>45291</v>
      </c>
      <c r="E238" s="10">
        <v>37766619</v>
      </c>
      <c r="F238" s="16">
        <v>26322189</v>
      </c>
      <c r="G238" s="4">
        <f t="shared" si="8"/>
        <v>0.69696969696969702</v>
      </c>
      <c r="H238" s="16">
        <f t="shared" si="9"/>
        <v>11444430</v>
      </c>
      <c r="I238" s="10">
        <v>0</v>
      </c>
    </row>
    <row r="239" spans="1:9" s="11" customFormat="1" ht="121.5" x14ac:dyDescent="0.25">
      <c r="A239" s="7" t="s">
        <v>362</v>
      </c>
      <c r="B239" s="8" t="s">
        <v>467</v>
      </c>
      <c r="C239" s="9">
        <v>45090</v>
      </c>
      <c r="D239" s="9">
        <v>45291</v>
      </c>
      <c r="E239" s="10">
        <v>27393590</v>
      </c>
      <c r="F239" s="16">
        <v>19092502</v>
      </c>
      <c r="G239" s="4">
        <f t="shared" si="8"/>
        <v>0.69696969254486174</v>
      </c>
      <c r="H239" s="16">
        <f t="shared" si="9"/>
        <v>8301088</v>
      </c>
      <c r="I239" s="10">
        <v>0</v>
      </c>
    </row>
    <row r="240" spans="1:9" s="11" customFormat="1" ht="54" x14ac:dyDescent="0.25">
      <c r="A240" s="7" t="s">
        <v>363</v>
      </c>
      <c r="B240" s="8" t="s">
        <v>8</v>
      </c>
      <c r="C240" s="9">
        <v>45098</v>
      </c>
      <c r="D240" s="9">
        <v>45113</v>
      </c>
      <c r="E240" s="10">
        <v>15772071</v>
      </c>
      <c r="F240" s="16">
        <v>830109</v>
      </c>
      <c r="G240" s="4">
        <f t="shared" si="8"/>
        <v>5.2631578947368418E-2</v>
      </c>
      <c r="H240" s="16">
        <f t="shared" si="9"/>
        <v>14941962</v>
      </c>
      <c r="I240" s="10">
        <v>0</v>
      </c>
    </row>
    <row r="241" spans="1:9" s="11" customFormat="1" ht="94.5" x14ac:dyDescent="0.25">
      <c r="A241" s="7" t="s">
        <v>364</v>
      </c>
      <c r="B241" s="8" t="s">
        <v>441</v>
      </c>
      <c r="C241" s="9">
        <v>45090</v>
      </c>
      <c r="D241" s="9">
        <v>45291</v>
      </c>
      <c r="E241" s="10">
        <v>16436158</v>
      </c>
      <c r="F241" s="16">
        <v>11455504</v>
      </c>
      <c r="G241" s="4">
        <f t="shared" si="8"/>
        <v>0.69696969328233516</v>
      </c>
      <c r="H241" s="16">
        <f t="shared" si="9"/>
        <v>4980654</v>
      </c>
      <c r="I241" s="10">
        <v>0</v>
      </c>
    </row>
    <row r="242" spans="1:9" s="11" customFormat="1" ht="67.5" x14ac:dyDescent="0.25">
      <c r="A242" s="7" t="s">
        <v>365</v>
      </c>
      <c r="B242" s="8" t="s">
        <v>132</v>
      </c>
      <c r="C242" s="9">
        <v>45090</v>
      </c>
      <c r="D242" s="9">
        <v>45291</v>
      </c>
      <c r="E242" s="10">
        <v>13167000</v>
      </c>
      <c r="F242" s="16">
        <v>9177000</v>
      </c>
      <c r="G242" s="4">
        <f t="shared" si="8"/>
        <v>0.69696969696969702</v>
      </c>
      <c r="H242" s="16">
        <f t="shared" si="9"/>
        <v>3990000</v>
      </c>
      <c r="I242" s="10">
        <v>0</v>
      </c>
    </row>
    <row r="243" spans="1:9" s="11" customFormat="1" ht="81" x14ac:dyDescent="0.25">
      <c r="A243" s="7" t="s">
        <v>366</v>
      </c>
      <c r="B243" s="8" t="s">
        <v>468</v>
      </c>
      <c r="C243" s="9">
        <v>45090</v>
      </c>
      <c r="D243" s="9">
        <v>45291</v>
      </c>
      <c r="E243" s="10">
        <v>29361196</v>
      </c>
      <c r="F243" s="16">
        <v>20463864</v>
      </c>
      <c r="G243" s="4">
        <f t="shared" si="8"/>
        <v>0.69696970109800704</v>
      </c>
      <c r="H243" s="16">
        <f t="shared" si="9"/>
        <v>8897332</v>
      </c>
      <c r="I243" s="10">
        <v>0</v>
      </c>
    </row>
    <row r="244" spans="1:9" s="11" customFormat="1" ht="94.5" x14ac:dyDescent="0.25">
      <c r="A244" s="7" t="s">
        <v>367</v>
      </c>
      <c r="B244" s="8" t="s">
        <v>135</v>
      </c>
      <c r="C244" s="9">
        <v>45090</v>
      </c>
      <c r="D244" s="9">
        <v>45291</v>
      </c>
      <c r="E244" s="10">
        <v>33575414</v>
      </c>
      <c r="F244" s="16">
        <v>23401046</v>
      </c>
      <c r="G244" s="4">
        <f t="shared" si="8"/>
        <v>0.69696969335955172</v>
      </c>
      <c r="H244" s="16">
        <f t="shared" si="9"/>
        <v>10174368</v>
      </c>
      <c r="I244" s="10">
        <v>0</v>
      </c>
    </row>
    <row r="245" spans="1:9" s="11" customFormat="1" ht="81" x14ac:dyDescent="0.25">
      <c r="A245" s="7" t="s">
        <v>368</v>
      </c>
      <c r="B245" s="8" t="s">
        <v>73</v>
      </c>
      <c r="C245" s="9">
        <v>45090</v>
      </c>
      <c r="D245" s="9">
        <v>45291</v>
      </c>
      <c r="E245" s="10">
        <v>46162769</v>
      </c>
      <c r="F245" s="16">
        <v>32174051</v>
      </c>
      <c r="G245" s="4">
        <f t="shared" si="8"/>
        <v>0.69696969434394196</v>
      </c>
      <c r="H245" s="16">
        <f t="shared" si="9"/>
        <v>13988718</v>
      </c>
      <c r="I245" s="10">
        <v>0</v>
      </c>
    </row>
    <row r="246" spans="1:9" s="11" customFormat="1" ht="81" x14ac:dyDescent="0.25">
      <c r="A246" s="7" t="s">
        <v>369</v>
      </c>
      <c r="B246" s="8" t="s">
        <v>469</v>
      </c>
      <c r="C246" s="9">
        <v>45090</v>
      </c>
      <c r="D246" s="9">
        <v>45291</v>
      </c>
      <c r="E246" s="10">
        <v>21001754</v>
      </c>
      <c r="F246" s="16">
        <v>14637586</v>
      </c>
      <c r="G246" s="4">
        <f t="shared" si="8"/>
        <v>0.6969696911981732</v>
      </c>
      <c r="H246" s="16">
        <f t="shared" si="9"/>
        <v>6364168</v>
      </c>
      <c r="I246" s="10">
        <v>0</v>
      </c>
    </row>
    <row r="247" spans="1:9" s="11" customFormat="1" ht="67.5" x14ac:dyDescent="0.25">
      <c r="A247" s="7" t="s">
        <v>370</v>
      </c>
      <c r="B247" s="8" t="s">
        <v>470</v>
      </c>
      <c r="C247" s="9">
        <v>45111</v>
      </c>
      <c r="D247" s="9">
        <v>45291</v>
      </c>
      <c r="E247" s="10">
        <v>18774296</v>
      </c>
      <c r="F247" s="16">
        <v>12410128</v>
      </c>
      <c r="G247" s="4">
        <f t="shared" si="8"/>
        <v>0.66101695637482227</v>
      </c>
      <c r="H247" s="16">
        <f t="shared" si="9"/>
        <v>6364168</v>
      </c>
      <c r="I247" s="10">
        <v>0</v>
      </c>
    </row>
    <row r="248" spans="1:9" s="11" customFormat="1" ht="67.5" x14ac:dyDescent="0.25">
      <c r="A248" s="7" t="s">
        <v>371</v>
      </c>
      <c r="B248" s="8" t="s">
        <v>417</v>
      </c>
      <c r="C248" s="9">
        <v>45090</v>
      </c>
      <c r="D248" s="9">
        <v>45291</v>
      </c>
      <c r="E248" s="10">
        <v>33575414</v>
      </c>
      <c r="F248" s="16">
        <v>23401046</v>
      </c>
      <c r="G248" s="4">
        <f t="shared" si="8"/>
        <v>0.69696969335955172</v>
      </c>
      <c r="H248" s="16">
        <f t="shared" si="9"/>
        <v>10174368</v>
      </c>
      <c r="I248" s="10">
        <v>0</v>
      </c>
    </row>
    <row r="249" spans="1:9" s="11" customFormat="1" ht="121.5" x14ac:dyDescent="0.25">
      <c r="A249" s="7" t="s">
        <v>492</v>
      </c>
      <c r="B249" s="8" t="s">
        <v>526</v>
      </c>
      <c r="C249" s="9">
        <v>45100</v>
      </c>
      <c r="D249" s="9">
        <v>45133</v>
      </c>
      <c r="E249" s="10">
        <v>0</v>
      </c>
      <c r="F249" s="16">
        <v>0</v>
      </c>
      <c r="G249" s="4" t="s">
        <v>549</v>
      </c>
      <c r="H249" s="16">
        <v>0</v>
      </c>
      <c r="I249" s="10">
        <v>0</v>
      </c>
    </row>
    <row r="250" spans="1:9" s="11" customFormat="1" ht="121.5" x14ac:dyDescent="0.25">
      <c r="A250" s="7" t="s">
        <v>493</v>
      </c>
      <c r="B250" s="8" t="s">
        <v>527</v>
      </c>
      <c r="C250" s="9">
        <v>45100</v>
      </c>
      <c r="D250" s="9">
        <v>45130</v>
      </c>
      <c r="E250" s="10">
        <v>0</v>
      </c>
      <c r="F250" s="16">
        <v>0</v>
      </c>
      <c r="G250" s="4" t="s">
        <v>549</v>
      </c>
      <c r="H250" s="16">
        <v>0</v>
      </c>
      <c r="I250" s="10">
        <v>0</v>
      </c>
    </row>
    <row r="251" spans="1:9" s="11" customFormat="1" ht="121.5" x14ac:dyDescent="0.25">
      <c r="A251" s="7" t="s">
        <v>494</v>
      </c>
      <c r="B251" s="8" t="s">
        <v>528</v>
      </c>
      <c r="C251" s="9">
        <v>45104</v>
      </c>
      <c r="D251" s="9">
        <v>45133</v>
      </c>
      <c r="E251" s="10">
        <v>0</v>
      </c>
      <c r="F251" s="16">
        <v>0</v>
      </c>
      <c r="G251" s="4" t="s">
        <v>549</v>
      </c>
      <c r="H251" s="16">
        <v>0</v>
      </c>
      <c r="I251" s="10">
        <v>0</v>
      </c>
    </row>
    <row r="252" spans="1:9" s="11" customFormat="1" ht="81" x14ac:dyDescent="0.25">
      <c r="A252" s="7" t="s">
        <v>372</v>
      </c>
      <c r="B252" s="8" t="s">
        <v>471</v>
      </c>
      <c r="C252" s="9">
        <v>45100</v>
      </c>
      <c r="D252" s="9">
        <v>45169</v>
      </c>
      <c r="E252" s="10">
        <v>280000000</v>
      </c>
      <c r="F252" s="16">
        <v>280000000</v>
      </c>
      <c r="G252" s="4">
        <f>F252/E252</f>
        <v>1</v>
      </c>
      <c r="H252" s="16">
        <f>+E252-F252</f>
        <v>0</v>
      </c>
      <c r="I252" s="10">
        <v>0</v>
      </c>
    </row>
    <row r="253" spans="1:9" s="11" customFormat="1" ht="121.5" x14ac:dyDescent="0.25">
      <c r="A253" s="7" t="s">
        <v>495</v>
      </c>
      <c r="B253" s="8" t="s">
        <v>529</v>
      </c>
      <c r="C253" s="9">
        <v>45099</v>
      </c>
      <c r="D253" s="9">
        <v>45291</v>
      </c>
      <c r="E253" s="10">
        <v>0</v>
      </c>
      <c r="F253" s="16">
        <v>0</v>
      </c>
      <c r="G253" s="4" t="s">
        <v>549</v>
      </c>
      <c r="H253" s="16">
        <v>0</v>
      </c>
      <c r="I253" s="10">
        <v>0</v>
      </c>
    </row>
    <row r="254" spans="1:9" s="11" customFormat="1" ht="81" x14ac:dyDescent="0.25">
      <c r="A254" s="7" t="s">
        <v>373</v>
      </c>
      <c r="B254" s="8" t="s">
        <v>453</v>
      </c>
      <c r="C254" s="9">
        <v>45098</v>
      </c>
      <c r="D254" s="9">
        <v>45291</v>
      </c>
      <c r="E254" s="10">
        <v>15772071</v>
      </c>
      <c r="F254" s="16">
        <v>10791417</v>
      </c>
      <c r="G254" s="4">
        <f t="shared" ref="G254:G261" si="10">F254/E254</f>
        <v>0.68421052631578949</v>
      </c>
      <c r="H254" s="16">
        <f t="shared" ref="H254:H261" si="11">+E254-F254</f>
        <v>4980654</v>
      </c>
      <c r="I254" s="10">
        <v>0</v>
      </c>
    </row>
    <row r="255" spans="1:9" s="11" customFormat="1" ht="121.5" x14ac:dyDescent="0.25">
      <c r="A255" s="7" t="s">
        <v>374</v>
      </c>
      <c r="B255" s="8" t="s">
        <v>472</v>
      </c>
      <c r="C255" s="9">
        <v>45103</v>
      </c>
      <c r="D255" s="9">
        <v>45291</v>
      </c>
      <c r="E255" s="10">
        <v>31370968</v>
      </c>
      <c r="F255" s="16">
        <v>21196600</v>
      </c>
      <c r="G255" s="4">
        <f t="shared" si="10"/>
        <v>0.67567567567567566</v>
      </c>
      <c r="H255" s="16">
        <f t="shared" si="11"/>
        <v>10174368</v>
      </c>
      <c r="I255" s="10">
        <v>0</v>
      </c>
    </row>
    <row r="256" spans="1:9" s="11" customFormat="1" ht="94.5" x14ac:dyDescent="0.25">
      <c r="A256" s="7" t="s">
        <v>375</v>
      </c>
      <c r="B256" s="8" t="s">
        <v>145</v>
      </c>
      <c r="C256" s="9">
        <v>45103</v>
      </c>
      <c r="D256" s="9">
        <v>45291</v>
      </c>
      <c r="E256" s="10">
        <v>25595021</v>
      </c>
      <c r="F256" s="16">
        <v>17293933</v>
      </c>
      <c r="G256" s="4">
        <f t="shared" si="10"/>
        <v>0.67567567145188123</v>
      </c>
      <c r="H256" s="16">
        <f t="shared" si="11"/>
        <v>8301088</v>
      </c>
      <c r="I256" s="10">
        <v>0</v>
      </c>
    </row>
    <row r="257" spans="1:9" s="11" customFormat="1" ht="81" x14ac:dyDescent="0.25">
      <c r="A257" s="7" t="s">
        <v>376</v>
      </c>
      <c r="B257" s="8" t="s">
        <v>473</v>
      </c>
      <c r="C257" s="9">
        <v>45103</v>
      </c>
      <c r="D257" s="9">
        <v>45291</v>
      </c>
      <c r="E257" s="10">
        <v>31370968</v>
      </c>
      <c r="F257" s="16">
        <v>21196600</v>
      </c>
      <c r="G257" s="4">
        <f t="shared" si="10"/>
        <v>0.67567567567567566</v>
      </c>
      <c r="H257" s="16">
        <f t="shared" si="11"/>
        <v>10174368</v>
      </c>
      <c r="I257" s="10">
        <v>0</v>
      </c>
    </row>
    <row r="258" spans="1:9" s="11" customFormat="1" ht="67.5" x14ac:dyDescent="0.25">
      <c r="A258" s="7" t="s">
        <v>377</v>
      </c>
      <c r="B258" s="8" t="s">
        <v>128</v>
      </c>
      <c r="C258" s="9">
        <v>45103</v>
      </c>
      <c r="D258" s="9">
        <v>45291</v>
      </c>
      <c r="E258" s="10">
        <v>27433440</v>
      </c>
      <c r="F258" s="16">
        <v>18536108</v>
      </c>
      <c r="G258" s="4">
        <f t="shared" si="10"/>
        <v>0.6756756717349337</v>
      </c>
      <c r="H258" s="16">
        <f t="shared" si="11"/>
        <v>8897332</v>
      </c>
      <c r="I258" s="10">
        <v>0</v>
      </c>
    </row>
    <row r="259" spans="1:9" s="11" customFormat="1" ht="94.5" x14ac:dyDescent="0.25">
      <c r="A259" s="7" t="s">
        <v>378</v>
      </c>
      <c r="B259" s="8" t="s">
        <v>474</v>
      </c>
      <c r="C259" s="9">
        <v>45103</v>
      </c>
      <c r="D259" s="9">
        <v>45291</v>
      </c>
      <c r="E259" s="10">
        <v>19622851</v>
      </c>
      <c r="F259" s="16">
        <v>13258683</v>
      </c>
      <c r="G259" s="4">
        <f t="shared" si="10"/>
        <v>0.67567567016637897</v>
      </c>
      <c r="H259" s="16">
        <f t="shared" si="11"/>
        <v>6364168</v>
      </c>
      <c r="I259" s="10">
        <v>0</v>
      </c>
    </row>
    <row r="260" spans="1:9" s="11" customFormat="1" ht="94.5" x14ac:dyDescent="0.25">
      <c r="A260" s="7" t="s">
        <v>379</v>
      </c>
      <c r="B260" s="8" t="s">
        <v>475</v>
      </c>
      <c r="C260" s="9">
        <v>45117</v>
      </c>
      <c r="D260" s="9">
        <v>45291</v>
      </c>
      <c r="E260" s="10">
        <v>500000000</v>
      </c>
      <c r="F260" s="16">
        <v>0</v>
      </c>
      <c r="G260" s="4">
        <f t="shared" si="10"/>
        <v>0</v>
      </c>
      <c r="H260" s="16">
        <f t="shared" si="11"/>
        <v>500000000</v>
      </c>
      <c r="I260" s="10">
        <v>0</v>
      </c>
    </row>
    <row r="261" spans="1:9" s="11" customFormat="1" ht="121.5" x14ac:dyDescent="0.25">
      <c r="A261" s="7" t="s">
        <v>380</v>
      </c>
      <c r="B261" s="8" t="s">
        <v>476</v>
      </c>
      <c r="C261" s="9">
        <v>45107</v>
      </c>
      <c r="D261" s="9">
        <v>45291</v>
      </c>
      <c r="E261" s="10">
        <v>1000000000</v>
      </c>
      <c r="F261" s="16">
        <v>894033838</v>
      </c>
      <c r="G261" s="4">
        <f t="shared" si="10"/>
        <v>0.89403383800000003</v>
      </c>
      <c r="H261" s="16">
        <f t="shared" si="11"/>
        <v>105966162</v>
      </c>
      <c r="I261" s="10">
        <v>0</v>
      </c>
    </row>
    <row r="262" spans="1:9" s="11" customFormat="1" ht="67.5" x14ac:dyDescent="0.25">
      <c r="A262" s="7" t="s">
        <v>496</v>
      </c>
      <c r="B262" s="8" t="s">
        <v>530</v>
      </c>
      <c r="C262" s="9">
        <v>45111</v>
      </c>
      <c r="D262" s="9">
        <v>45260</v>
      </c>
      <c r="E262" s="10">
        <v>0</v>
      </c>
      <c r="F262" s="16">
        <v>0</v>
      </c>
      <c r="G262" s="4" t="s">
        <v>549</v>
      </c>
      <c r="H262" s="16">
        <v>0</v>
      </c>
      <c r="I262" s="10">
        <v>0</v>
      </c>
    </row>
    <row r="263" spans="1:9" s="11" customFormat="1" ht="67.5" x14ac:dyDescent="0.25">
      <c r="A263" s="7" t="s">
        <v>381</v>
      </c>
      <c r="B263" s="8" t="s">
        <v>477</v>
      </c>
      <c r="C263" s="9">
        <v>45104</v>
      </c>
      <c r="D263" s="9">
        <v>45291</v>
      </c>
      <c r="E263" s="10">
        <v>42898735</v>
      </c>
      <c r="F263" s="16">
        <v>28910017</v>
      </c>
      <c r="G263" s="4">
        <f>F263/E263</f>
        <v>0.67391304195799717</v>
      </c>
      <c r="H263" s="16">
        <f>+E263-F263</f>
        <v>13988718</v>
      </c>
      <c r="I263" s="10">
        <v>0</v>
      </c>
    </row>
    <row r="264" spans="1:9" s="11" customFormat="1" ht="81" x14ac:dyDescent="0.25">
      <c r="A264" s="7" t="s">
        <v>382</v>
      </c>
      <c r="B264" s="18" t="s">
        <v>478</v>
      </c>
      <c r="C264" s="9" t="s">
        <v>548</v>
      </c>
      <c r="D264" s="9">
        <v>45248</v>
      </c>
      <c r="E264" s="10">
        <v>148054320</v>
      </c>
      <c r="F264" s="16">
        <v>0</v>
      </c>
      <c r="G264" s="4">
        <f>F264/E264</f>
        <v>0</v>
      </c>
      <c r="H264" s="16">
        <f>+E264-F264</f>
        <v>148054320</v>
      </c>
      <c r="I264" s="10">
        <v>0</v>
      </c>
    </row>
    <row r="265" spans="1:9" s="11" customFormat="1" ht="108" x14ac:dyDescent="0.25">
      <c r="A265" s="7" t="s">
        <v>383</v>
      </c>
      <c r="B265" s="8" t="s">
        <v>479</v>
      </c>
      <c r="C265" s="9">
        <v>45105</v>
      </c>
      <c r="D265" s="9">
        <v>45291</v>
      </c>
      <c r="E265" s="10">
        <f>109708683+49464000</f>
        <v>159172683</v>
      </c>
      <c r="F265" s="16">
        <v>145386985</v>
      </c>
      <c r="G265" s="4">
        <f>F265/E265</f>
        <v>0.91339155852515219</v>
      </c>
      <c r="H265" s="16">
        <f>+E265-F265</f>
        <v>13785698</v>
      </c>
      <c r="I265" s="10">
        <v>0</v>
      </c>
    </row>
    <row r="266" spans="1:9" s="11" customFormat="1" ht="81" x14ac:dyDescent="0.25">
      <c r="A266" s="7" t="s">
        <v>497</v>
      </c>
      <c r="B266" s="8" t="s">
        <v>531</v>
      </c>
      <c r="C266" s="9">
        <v>45122</v>
      </c>
      <c r="D266" s="9">
        <v>45275</v>
      </c>
      <c r="E266" s="10">
        <v>0</v>
      </c>
      <c r="F266" s="16">
        <v>0</v>
      </c>
      <c r="G266" s="4" t="s">
        <v>549</v>
      </c>
      <c r="H266" s="16">
        <v>0</v>
      </c>
      <c r="I266" s="10">
        <v>0</v>
      </c>
    </row>
    <row r="267" spans="1:9" s="11" customFormat="1" ht="67.5" x14ac:dyDescent="0.25">
      <c r="A267" s="7" t="s">
        <v>498</v>
      </c>
      <c r="B267" s="8" t="s">
        <v>532</v>
      </c>
      <c r="C267" s="9">
        <v>45122</v>
      </c>
      <c r="D267" s="9">
        <v>45275</v>
      </c>
      <c r="E267" s="10">
        <v>0</v>
      </c>
      <c r="F267" s="16">
        <v>0</v>
      </c>
      <c r="G267" s="4" t="s">
        <v>549</v>
      </c>
      <c r="H267" s="16">
        <v>0</v>
      </c>
      <c r="I267" s="10">
        <v>0</v>
      </c>
    </row>
    <row r="268" spans="1:9" s="11" customFormat="1" ht="67.5" x14ac:dyDescent="0.25">
      <c r="A268" s="7" t="s">
        <v>499</v>
      </c>
      <c r="B268" s="8" t="s">
        <v>533</v>
      </c>
      <c r="C268" s="9">
        <v>45122</v>
      </c>
      <c r="D268" s="9">
        <v>45275</v>
      </c>
      <c r="E268" s="10">
        <v>0</v>
      </c>
      <c r="F268" s="16">
        <v>0</v>
      </c>
      <c r="G268" s="4" t="s">
        <v>549</v>
      </c>
      <c r="H268" s="16">
        <v>0</v>
      </c>
      <c r="I268" s="10">
        <v>0</v>
      </c>
    </row>
    <row r="269" spans="1:9" s="11" customFormat="1" ht="81" x14ac:dyDescent="0.25">
      <c r="A269" s="7" t="s">
        <v>500</v>
      </c>
      <c r="B269" s="8" t="s">
        <v>534</v>
      </c>
      <c r="C269" s="9">
        <v>45122</v>
      </c>
      <c r="D269" s="9">
        <v>45275</v>
      </c>
      <c r="E269" s="10">
        <v>0</v>
      </c>
      <c r="F269" s="16">
        <v>0</v>
      </c>
      <c r="G269" s="4" t="s">
        <v>549</v>
      </c>
      <c r="H269" s="16">
        <v>0</v>
      </c>
      <c r="I269" s="10">
        <v>0</v>
      </c>
    </row>
    <row r="270" spans="1:9" s="11" customFormat="1" ht="135" x14ac:dyDescent="0.25">
      <c r="A270" s="7" t="s">
        <v>384</v>
      </c>
      <c r="B270" s="8" t="s">
        <v>480</v>
      </c>
      <c r="C270" s="9">
        <v>45106</v>
      </c>
      <c r="D270" s="9">
        <v>45291</v>
      </c>
      <c r="E270" s="10">
        <v>26988574</v>
      </c>
      <c r="F270" s="16">
        <v>18091242</v>
      </c>
      <c r="G270" s="4">
        <f t="shared" ref="G270:G333" si="12">F270/E270</f>
        <v>0.67032967358705209</v>
      </c>
      <c r="H270" s="16">
        <f t="shared" ref="H270:H333" si="13">+E270-F270</f>
        <v>8897332</v>
      </c>
      <c r="I270" s="10">
        <v>0</v>
      </c>
    </row>
    <row r="271" spans="1:9" s="11" customFormat="1" ht="108" x14ac:dyDescent="0.25">
      <c r="A271" s="7" t="s">
        <v>385</v>
      </c>
      <c r="B271" s="8" t="s">
        <v>481</v>
      </c>
      <c r="C271" s="9">
        <v>45106</v>
      </c>
      <c r="D271" s="9">
        <v>45291</v>
      </c>
      <c r="E271" s="10">
        <v>30862250</v>
      </c>
      <c r="F271" s="16">
        <v>20687882</v>
      </c>
      <c r="G271" s="4">
        <f t="shared" si="12"/>
        <v>0.6703296746024674</v>
      </c>
      <c r="H271" s="16">
        <f t="shared" si="13"/>
        <v>10174368</v>
      </c>
      <c r="I271" s="10">
        <v>0</v>
      </c>
    </row>
    <row r="272" spans="1:9" s="11" customFormat="1" ht="81" x14ac:dyDescent="0.25">
      <c r="A272" s="7" t="s">
        <v>386</v>
      </c>
      <c r="B272" s="8" t="s">
        <v>439</v>
      </c>
      <c r="C272" s="9">
        <v>45106</v>
      </c>
      <c r="D272" s="9">
        <v>45291</v>
      </c>
      <c r="E272" s="10">
        <v>26988574</v>
      </c>
      <c r="F272" s="16">
        <v>18091242</v>
      </c>
      <c r="G272" s="4">
        <f t="shared" si="12"/>
        <v>0.67032967358705209</v>
      </c>
      <c r="H272" s="16">
        <f t="shared" si="13"/>
        <v>8897332</v>
      </c>
      <c r="I272" s="10">
        <v>0</v>
      </c>
    </row>
    <row r="273" spans="1:9" s="11" customFormat="1" ht="81" x14ac:dyDescent="0.25">
      <c r="A273" s="7" t="s">
        <v>387</v>
      </c>
      <c r="B273" s="8" t="s">
        <v>439</v>
      </c>
      <c r="C273" s="9">
        <v>45106</v>
      </c>
      <c r="D273" s="9">
        <v>45291</v>
      </c>
      <c r="E273" s="10">
        <v>26988574</v>
      </c>
      <c r="F273" s="16">
        <v>18091242</v>
      </c>
      <c r="G273" s="4">
        <f t="shared" si="12"/>
        <v>0.67032967358705209</v>
      </c>
      <c r="H273" s="16">
        <f t="shared" si="13"/>
        <v>8897332</v>
      </c>
      <c r="I273" s="10">
        <v>0</v>
      </c>
    </row>
    <row r="274" spans="1:9" s="11" customFormat="1" ht="81" x14ac:dyDescent="0.25">
      <c r="A274" s="7" t="s">
        <v>388</v>
      </c>
      <c r="B274" s="8" t="s">
        <v>414</v>
      </c>
      <c r="C274" s="9">
        <v>45106</v>
      </c>
      <c r="D274" s="9">
        <v>45291</v>
      </c>
      <c r="E274" s="10">
        <v>15107984</v>
      </c>
      <c r="F274" s="16">
        <v>7637003</v>
      </c>
      <c r="G274" s="4">
        <f t="shared" si="12"/>
        <v>0.50549451204078588</v>
      </c>
      <c r="H274" s="16">
        <f t="shared" si="13"/>
        <v>7470981</v>
      </c>
      <c r="I274" s="10">
        <v>0</v>
      </c>
    </row>
    <row r="275" spans="1:9" s="11" customFormat="1" ht="94.5" x14ac:dyDescent="0.25">
      <c r="A275" s="7" t="s">
        <v>389</v>
      </c>
      <c r="B275" s="8" t="s">
        <v>12</v>
      </c>
      <c r="C275" s="9">
        <v>45106</v>
      </c>
      <c r="D275" s="9">
        <v>45291</v>
      </c>
      <c r="E275" s="10">
        <v>15107984</v>
      </c>
      <c r="F275" s="16">
        <v>6142807</v>
      </c>
      <c r="G275" s="4">
        <f t="shared" si="12"/>
        <v>0.40659342768697665</v>
      </c>
      <c r="H275" s="16">
        <f t="shared" si="13"/>
        <v>8965177</v>
      </c>
      <c r="I275" s="10">
        <v>8965177</v>
      </c>
    </row>
    <row r="276" spans="1:9" s="11" customFormat="1" ht="81" x14ac:dyDescent="0.25">
      <c r="A276" s="7" t="s">
        <v>501</v>
      </c>
      <c r="B276" s="8" t="s">
        <v>414</v>
      </c>
      <c r="C276" s="9">
        <v>45111</v>
      </c>
      <c r="D276" s="9">
        <v>45291</v>
      </c>
      <c r="E276" s="10">
        <v>14692929</v>
      </c>
      <c r="F276" s="16">
        <v>9712275</v>
      </c>
      <c r="G276" s="4">
        <f t="shared" si="12"/>
        <v>0.66101694223119156</v>
      </c>
      <c r="H276" s="16">
        <f t="shared" si="13"/>
        <v>4980654</v>
      </c>
      <c r="I276" s="10">
        <v>0</v>
      </c>
    </row>
    <row r="277" spans="1:9" s="11" customFormat="1" ht="81" x14ac:dyDescent="0.25">
      <c r="A277" s="7" t="s">
        <v>502</v>
      </c>
      <c r="B277" s="8" t="s">
        <v>535</v>
      </c>
      <c r="C277" s="9">
        <v>45111</v>
      </c>
      <c r="D277" s="9">
        <v>45291</v>
      </c>
      <c r="E277" s="10">
        <v>11770500</v>
      </c>
      <c r="F277" s="16">
        <v>7780500</v>
      </c>
      <c r="G277" s="4">
        <f t="shared" si="12"/>
        <v>0.66101694915254239</v>
      </c>
      <c r="H277" s="16">
        <f t="shared" si="13"/>
        <v>3990000</v>
      </c>
      <c r="I277" s="10">
        <v>0</v>
      </c>
    </row>
    <row r="278" spans="1:9" s="11" customFormat="1" ht="94.5" x14ac:dyDescent="0.25">
      <c r="A278" s="7" t="s">
        <v>390</v>
      </c>
      <c r="B278" s="8" t="s">
        <v>441</v>
      </c>
      <c r="C278" s="9">
        <v>45111</v>
      </c>
      <c r="D278" s="9">
        <v>45291</v>
      </c>
      <c r="E278" s="10">
        <v>14692929</v>
      </c>
      <c r="F278" s="16">
        <v>9712275</v>
      </c>
      <c r="G278" s="4">
        <f t="shared" si="12"/>
        <v>0.66101694223119156</v>
      </c>
      <c r="H278" s="16">
        <f t="shared" si="13"/>
        <v>4980654</v>
      </c>
      <c r="I278" s="10">
        <v>0</v>
      </c>
    </row>
    <row r="279" spans="1:9" s="11" customFormat="1" ht="67.5" x14ac:dyDescent="0.25">
      <c r="A279" s="7" t="s">
        <v>503</v>
      </c>
      <c r="B279" s="8" t="s">
        <v>536</v>
      </c>
      <c r="C279" s="9">
        <v>45119</v>
      </c>
      <c r="D279" s="9">
        <v>45291</v>
      </c>
      <c r="E279" s="10">
        <v>11238500</v>
      </c>
      <c r="F279" s="16">
        <v>0</v>
      </c>
      <c r="G279" s="4">
        <f t="shared" si="12"/>
        <v>0</v>
      </c>
      <c r="H279" s="16">
        <f t="shared" si="13"/>
        <v>11238500</v>
      </c>
      <c r="I279" s="10">
        <v>0</v>
      </c>
    </row>
    <row r="280" spans="1:9" s="11" customFormat="1" ht="81" x14ac:dyDescent="0.25">
      <c r="A280" s="7" t="s">
        <v>504</v>
      </c>
      <c r="B280" s="8" t="s">
        <v>414</v>
      </c>
      <c r="C280" s="9">
        <v>45111</v>
      </c>
      <c r="D280" s="9">
        <v>45291</v>
      </c>
      <c r="E280" s="10">
        <v>14692929</v>
      </c>
      <c r="F280" s="16">
        <v>9712275</v>
      </c>
      <c r="G280" s="4">
        <f t="shared" si="12"/>
        <v>0.66101694223119156</v>
      </c>
      <c r="H280" s="16">
        <f t="shared" si="13"/>
        <v>4980654</v>
      </c>
      <c r="I280" s="10">
        <v>0</v>
      </c>
    </row>
    <row r="281" spans="1:9" s="11" customFormat="1" ht="81" x14ac:dyDescent="0.25">
      <c r="A281" s="7" t="s">
        <v>505</v>
      </c>
      <c r="B281" s="8" t="s">
        <v>420</v>
      </c>
      <c r="C281" s="9">
        <v>45111</v>
      </c>
      <c r="D281" s="9">
        <v>45291</v>
      </c>
      <c r="E281" s="10">
        <v>14692929</v>
      </c>
      <c r="F281" s="16">
        <v>9712275</v>
      </c>
      <c r="G281" s="4">
        <f t="shared" si="12"/>
        <v>0.66101694223119156</v>
      </c>
      <c r="H281" s="16">
        <f t="shared" si="13"/>
        <v>4980654</v>
      </c>
      <c r="I281" s="10">
        <v>0</v>
      </c>
    </row>
    <row r="282" spans="1:9" s="11" customFormat="1" ht="81" x14ac:dyDescent="0.25">
      <c r="A282" s="17" t="s">
        <v>551</v>
      </c>
      <c r="B282" s="15" t="s">
        <v>562</v>
      </c>
      <c r="C282" s="9">
        <v>45139</v>
      </c>
      <c r="D282" s="9">
        <v>45291</v>
      </c>
      <c r="E282" s="16">
        <v>12451635</v>
      </c>
      <c r="F282" s="16">
        <v>7470981</v>
      </c>
      <c r="G282" s="4">
        <f t="shared" si="12"/>
        <v>0.6</v>
      </c>
      <c r="H282" s="16">
        <f t="shared" si="13"/>
        <v>4980654</v>
      </c>
      <c r="I282" s="10">
        <v>0</v>
      </c>
    </row>
    <row r="283" spans="1:9" s="11" customFormat="1" ht="81" x14ac:dyDescent="0.25">
      <c r="A283" s="7" t="s">
        <v>391</v>
      </c>
      <c r="B283" s="8" t="s">
        <v>482</v>
      </c>
      <c r="C283" s="9">
        <v>45111</v>
      </c>
      <c r="D283" s="9">
        <v>45291</v>
      </c>
      <c r="E283" s="10">
        <v>30014386</v>
      </c>
      <c r="F283" s="16">
        <v>19840018</v>
      </c>
      <c r="G283" s="4">
        <f t="shared" si="12"/>
        <v>0.66101695367015001</v>
      </c>
      <c r="H283" s="16">
        <f t="shared" si="13"/>
        <v>10174368</v>
      </c>
      <c r="I283" s="10">
        <v>0</v>
      </c>
    </row>
    <row r="284" spans="1:9" s="11" customFormat="1" ht="54" x14ac:dyDescent="0.25">
      <c r="A284" s="7" t="s">
        <v>392</v>
      </c>
      <c r="B284" s="8" t="s">
        <v>8</v>
      </c>
      <c r="C284" s="9">
        <v>45111</v>
      </c>
      <c r="D284" s="9">
        <v>45291</v>
      </c>
      <c r="E284" s="10">
        <v>14692929</v>
      </c>
      <c r="F284" s="16">
        <v>9712275</v>
      </c>
      <c r="G284" s="4">
        <f t="shared" si="12"/>
        <v>0.66101694223119156</v>
      </c>
      <c r="H284" s="16">
        <f t="shared" si="13"/>
        <v>4980654</v>
      </c>
      <c r="I284" s="10">
        <v>0</v>
      </c>
    </row>
    <row r="285" spans="1:9" s="11" customFormat="1" ht="81" x14ac:dyDescent="0.25">
      <c r="A285" s="7" t="s">
        <v>393</v>
      </c>
      <c r="B285" s="8" t="s">
        <v>483</v>
      </c>
      <c r="C285" s="9">
        <v>45111</v>
      </c>
      <c r="D285" s="9">
        <v>45291</v>
      </c>
      <c r="E285" s="10">
        <v>14692929</v>
      </c>
      <c r="F285" s="16">
        <v>9712275</v>
      </c>
      <c r="G285" s="4">
        <f t="shared" si="12"/>
        <v>0.66101694223119156</v>
      </c>
      <c r="H285" s="16">
        <f t="shared" si="13"/>
        <v>4980654</v>
      </c>
      <c r="I285" s="10">
        <v>0</v>
      </c>
    </row>
    <row r="286" spans="1:9" s="11" customFormat="1" ht="94.5" x14ac:dyDescent="0.25">
      <c r="A286" s="7" t="s">
        <v>608</v>
      </c>
      <c r="B286" s="8" t="s">
        <v>609</v>
      </c>
      <c r="C286" s="9">
        <v>45140</v>
      </c>
      <c r="D286" s="9">
        <v>45275</v>
      </c>
      <c r="E286" s="10">
        <v>850000000</v>
      </c>
      <c r="F286" s="16">
        <v>255000000</v>
      </c>
      <c r="G286" s="4">
        <f t="shared" si="12"/>
        <v>0.3</v>
      </c>
      <c r="H286" s="16">
        <f t="shared" si="13"/>
        <v>595000000</v>
      </c>
      <c r="I286" s="10">
        <v>0</v>
      </c>
    </row>
    <row r="287" spans="1:9" s="11" customFormat="1" ht="81" x14ac:dyDescent="0.25">
      <c r="A287" s="7" t="s">
        <v>394</v>
      </c>
      <c r="B287" s="8" t="s">
        <v>484</v>
      </c>
      <c r="C287" s="9">
        <v>45113</v>
      </c>
      <c r="D287" s="9">
        <v>45291</v>
      </c>
      <c r="E287" s="10">
        <v>25950552</v>
      </c>
      <c r="F287" s="16">
        <v>17053220</v>
      </c>
      <c r="G287" s="4">
        <f t="shared" si="12"/>
        <v>0.65714286154683721</v>
      </c>
      <c r="H287" s="16">
        <f t="shared" si="13"/>
        <v>8897332</v>
      </c>
      <c r="I287" s="10">
        <v>0</v>
      </c>
    </row>
    <row r="288" spans="1:9" s="11" customFormat="1" ht="67.5" x14ac:dyDescent="0.25">
      <c r="A288" s="7" t="s">
        <v>506</v>
      </c>
      <c r="B288" s="8" t="s">
        <v>537</v>
      </c>
      <c r="C288" s="9">
        <v>45113</v>
      </c>
      <c r="D288" s="9">
        <v>45291</v>
      </c>
      <c r="E288" s="10">
        <v>40800427</v>
      </c>
      <c r="F288" s="16">
        <v>26811709</v>
      </c>
      <c r="G288" s="4">
        <f t="shared" si="12"/>
        <v>0.65714285294122043</v>
      </c>
      <c r="H288" s="16">
        <f t="shared" si="13"/>
        <v>13988718</v>
      </c>
      <c r="I288" s="10">
        <v>0</v>
      </c>
    </row>
    <row r="289" spans="1:9" s="11" customFormat="1" ht="81" x14ac:dyDescent="0.25">
      <c r="A289" s="7" t="s">
        <v>507</v>
      </c>
      <c r="B289" s="8" t="s">
        <v>88</v>
      </c>
      <c r="C289" s="9">
        <v>45117</v>
      </c>
      <c r="D289" s="9">
        <v>45291</v>
      </c>
      <c r="E289" s="10">
        <v>25357396</v>
      </c>
      <c r="F289" s="16">
        <v>16460064</v>
      </c>
      <c r="G289" s="4">
        <f t="shared" si="12"/>
        <v>0.64912280425008939</v>
      </c>
      <c r="H289" s="16">
        <f t="shared" si="13"/>
        <v>8897332</v>
      </c>
      <c r="I289" s="10">
        <v>0</v>
      </c>
    </row>
    <row r="290" spans="1:9" s="11" customFormat="1" ht="67.5" x14ac:dyDescent="0.25">
      <c r="A290" s="7" t="s">
        <v>508</v>
      </c>
      <c r="B290" s="8" t="s">
        <v>538</v>
      </c>
      <c r="C290" s="9">
        <v>45131</v>
      </c>
      <c r="D290" s="9">
        <v>45291</v>
      </c>
      <c r="E290" s="10">
        <v>29946259</v>
      </c>
      <c r="F290" s="16">
        <v>18501829</v>
      </c>
      <c r="G290" s="4">
        <f t="shared" si="12"/>
        <v>0.61783440128531586</v>
      </c>
      <c r="H290" s="16">
        <f t="shared" si="13"/>
        <v>11444430</v>
      </c>
      <c r="I290" s="10">
        <v>0</v>
      </c>
    </row>
    <row r="291" spans="1:9" s="11" customFormat="1" ht="67.5" x14ac:dyDescent="0.25">
      <c r="A291" s="7" t="s">
        <v>395</v>
      </c>
      <c r="B291" s="8" t="s">
        <v>485</v>
      </c>
      <c r="C291" s="9">
        <v>45113</v>
      </c>
      <c r="D291" s="9">
        <v>45291</v>
      </c>
      <c r="E291" s="10">
        <v>14526908</v>
      </c>
      <c r="F291" s="16">
        <v>9546254</v>
      </c>
      <c r="G291" s="4">
        <f t="shared" si="12"/>
        <v>0.65714286894361829</v>
      </c>
      <c r="H291" s="16">
        <f t="shared" si="13"/>
        <v>4980654</v>
      </c>
      <c r="I291" s="10">
        <v>0</v>
      </c>
    </row>
    <row r="292" spans="1:9" s="11" customFormat="1" ht="121.5" x14ac:dyDescent="0.25">
      <c r="A292" s="7" t="s">
        <v>509</v>
      </c>
      <c r="B292" s="8" t="s">
        <v>539</v>
      </c>
      <c r="C292" s="9">
        <v>45113</v>
      </c>
      <c r="D292" s="9">
        <v>45291</v>
      </c>
      <c r="E292" s="10">
        <v>29675240</v>
      </c>
      <c r="F292" s="16">
        <v>19500872</v>
      </c>
      <c r="G292" s="4">
        <f t="shared" si="12"/>
        <v>0.65714285714285714</v>
      </c>
      <c r="H292" s="16">
        <f t="shared" si="13"/>
        <v>10174368</v>
      </c>
      <c r="I292" s="10">
        <v>0</v>
      </c>
    </row>
    <row r="293" spans="1:9" s="11" customFormat="1" ht="81" x14ac:dyDescent="0.25">
      <c r="A293" s="7" t="s">
        <v>510</v>
      </c>
      <c r="B293" s="8" t="s">
        <v>540</v>
      </c>
      <c r="C293" s="9">
        <v>45113</v>
      </c>
      <c r="D293" s="9">
        <v>45291</v>
      </c>
      <c r="E293" s="10">
        <v>25950552</v>
      </c>
      <c r="F293" s="16">
        <v>17053220</v>
      </c>
      <c r="G293" s="4">
        <f t="shared" si="12"/>
        <v>0.65714286154683721</v>
      </c>
      <c r="H293" s="16">
        <f t="shared" si="13"/>
        <v>8897332</v>
      </c>
      <c r="I293" s="10">
        <v>0</v>
      </c>
    </row>
    <row r="294" spans="1:9" s="11" customFormat="1" ht="54" x14ac:dyDescent="0.25">
      <c r="A294" s="7" t="s">
        <v>511</v>
      </c>
      <c r="B294" s="8" t="s">
        <v>541</v>
      </c>
      <c r="C294" s="9">
        <v>45113</v>
      </c>
      <c r="D294" s="9">
        <v>45291</v>
      </c>
      <c r="E294" s="10">
        <v>14526908</v>
      </c>
      <c r="F294" s="16">
        <v>9546254</v>
      </c>
      <c r="G294" s="4">
        <f t="shared" si="12"/>
        <v>0.65714286894361829</v>
      </c>
      <c r="H294" s="16">
        <f t="shared" si="13"/>
        <v>4980654</v>
      </c>
      <c r="I294" s="10">
        <v>0</v>
      </c>
    </row>
    <row r="295" spans="1:9" s="11" customFormat="1" ht="94.5" x14ac:dyDescent="0.25">
      <c r="A295" s="7" t="s">
        <v>396</v>
      </c>
      <c r="B295" s="8" t="s">
        <v>486</v>
      </c>
      <c r="C295" s="9">
        <v>45113</v>
      </c>
      <c r="D295" s="9">
        <v>45291</v>
      </c>
      <c r="E295" s="10">
        <v>51925615</v>
      </c>
      <c r="F295" s="16">
        <v>34122547</v>
      </c>
      <c r="G295" s="4">
        <f t="shared" si="12"/>
        <v>0.65714285714285714</v>
      </c>
      <c r="H295" s="16">
        <f t="shared" si="13"/>
        <v>17803068</v>
      </c>
      <c r="I295" s="10">
        <v>0</v>
      </c>
    </row>
    <row r="296" spans="1:9" s="11" customFormat="1" ht="54" x14ac:dyDescent="0.25">
      <c r="A296" s="7" t="s">
        <v>512</v>
      </c>
      <c r="B296" s="8" t="s">
        <v>542</v>
      </c>
      <c r="C296" s="9">
        <v>45113</v>
      </c>
      <c r="D296" s="9">
        <v>45291</v>
      </c>
      <c r="E296" s="10">
        <v>24211507</v>
      </c>
      <c r="F296" s="16">
        <v>15910419</v>
      </c>
      <c r="G296" s="4">
        <f t="shared" si="12"/>
        <v>0.65714286186316284</v>
      </c>
      <c r="H296" s="16">
        <f t="shared" si="13"/>
        <v>8301088</v>
      </c>
      <c r="I296" s="10">
        <v>0</v>
      </c>
    </row>
    <row r="297" spans="1:9" s="11" customFormat="1" ht="81" x14ac:dyDescent="0.25">
      <c r="A297" s="7" t="s">
        <v>513</v>
      </c>
      <c r="B297" s="8" t="s">
        <v>420</v>
      </c>
      <c r="C297" s="9">
        <v>45119</v>
      </c>
      <c r="D297" s="9">
        <v>45291</v>
      </c>
      <c r="E297" s="10">
        <v>14028842</v>
      </c>
      <c r="F297" s="16">
        <v>9048188</v>
      </c>
      <c r="G297" s="4">
        <f t="shared" si="12"/>
        <v>0.64497041167047142</v>
      </c>
      <c r="H297" s="16">
        <f t="shared" si="13"/>
        <v>4980654</v>
      </c>
      <c r="I297" s="10">
        <v>0</v>
      </c>
    </row>
    <row r="298" spans="1:9" s="11" customFormat="1" ht="67.5" x14ac:dyDescent="0.25">
      <c r="A298" s="7" t="s">
        <v>514</v>
      </c>
      <c r="B298" s="8" t="s">
        <v>543</v>
      </c>
      <c r="C298" s="9">
        <v>45118</v>
      </c>
      <c r="D298" s="9">
        <v>45291</v>
      </c>
      <c r="E298" s="10">
        <v>28827376</v>
      </c>
      <c r="F298" s="16">
        <v>18653008</v>
      </c>
      <c r="G298" s="4">
        <f t="shared" si="12"/>
        <v>0.6470588235294118</v>
      </c>
      <c r="H298" s="16">
        <f t="shared" si="13"/>
        <v>10174368</v>
      </c>
      <c r="I298" s="10">
        <v>0</v>
      </c>
    </row>
    <row r="299" spans="1:9" s="11" customFormat="1" ht="81" x14ac:dyDescent="0.25">
      <c r="A299" s="7" t="s">
        <v>515</v>
      </c>
      <c r="B299" s="8" t="s">
        <v>544</v>
      </c>
      <c r="C299" s="9">
        <v>45120</v>
      </c>
      <c r="D299" s="9">
        <v>45291</v>
      </c>
      <c r="E299" s="10">
        <v>24912530</v>
      </c>
      <c r="F299" s="16">
        <v>16015198</v>
      </c>
      <c r="G299" s="4">
        <f t="shared" si="12"/>
        <v>0.6428571485914919</v>
      </c>
      <c r="H299" s="16">
        <f t="shared" si="13"/>
        <v>8897332</v>
      </c>
      <c r="I299" s="10">
        <v>0</v>
      </c>
    </row>
    <row r="300" spans="1:9" s="11" customFormat="1" ht="67.5" x14ac:dyDescent="0.25">
      <c r="A300" s="7" t="s">
        <v>516</v>
      </c>
      <c r="B300" s="8" t="s">
        <v>74</v>
      </c>
      <c r="C300" s="9">
        <v>45120</v>
      </c>
      <c r="D300" s="9">
        <v>45291</v>
      </c>
      <c r="E300" s="10">
        <v>23243046</v>
      </c>
      <c r="F300" s="16">
        <v>14941958</v>
      </c>
      <c r="G300" s="4">
        <f t="shared" si="12"/>
        <v>0.64285713671091127</v>
      </c>
      <c r="H300" s="16">
        <f t="shared" si="13"/>
        <v>8301088</v>
      </c>
      <c r="I300" s="10">
        <v>0</v>
      </c>
    </row>
    <row r="301" spans="1:9" s="11" customFormat="1" ht="121.5" x14ac:dyDescent="0.25">
      <c r="A301" s="7" t="s">
        <v>517</v>
      </c>
      <c r="B301" s="8" t="s">
        <v>545</v>
      </c>
      <c r="C301" s="9">
        <v>45120</v>
      </c>
      <c r="D301" s="9">
        <v>45291</v>
      </c>
      <c r="E301" s="10">
        <v>39168410</v>
      </c>
      <c r="F301" s="16">
        <v>25179692</v>
      </c>
      <c r="G301" s="4">
        <f t="shared" si="12"/>
        <v>0.64285713920988874</v>
      </c>
      <c r="H301" s="16">
        <f t="shared" si="13"/>
        <v>13988718</v>
      </c>
      <c r="I301" s="10">
        <v>0</v>
      </c>
    </row>
    <row r="302" spans="1:9" s="11" customFormat="1" ht="67.5" x14ac:dyDescent="0.25">
      <c r="A302" s="7" t="s">
        <v>518</v>
      </c>
      <c r="B302" s="8" t="s">
        <v>546</v>
      </c>
      <c r="C302" s="9">
        <v>45125</v>
      </c>
      <c r="D302" s="9">
        <v>45291</v>
      </c>
      <c r="E302" s="10">
        <v>17289323</v>
      </c>
      <c r="F302" s="16">
        <v>10925155</v>
      </c>
      <c r="G302" s="4">
        <f t="shared" si="12"/>
        <v>0.63190183907143149</v>
      </c>
      <c r="H302" s="16">
        <f t="shared" si="13"/>
        <v>6364168</v>
      </c>
      <c r="I302" s="10">
        <v>0</v>
      </c>
    </row>
    <row r="303" spans="1:9" s="11" customFormat="1" ht="81" x14ac:dyDescent="0.25">
      <c r="A303" s="17" t="s">
        <v>570</v>
      </c>
      <c r="B303" s="15" t="s">
        <v>432</v>
      </c>
      <c r="C303" s="9">
        <v>45139</v>
      </c>
      <c r="D303" s="9">
        <v>45147</v>
      </c>
      <c r="E303" s="16">
        <v>25435920</v>
      </c>
      <c r="F303" s="16">
        <v>1356582</v>
      </c>
      <c r="G303" s="4">
        <f t="shared" si="12"/>
        <v>5.3333317607540835E-2</v>
      </c>
      <c r="H303" s="16">
        <f t="shared" si="13"/>
        <v>24079338</v>
      </c>
      <c r="I303" s="10">
        <v>24079338</v>
      </c>
    </row>
    <row r="304" spans="1:9" ht="67.5" x14ac:dyDescent="0.25">
      <c r="A304" s="17" t="s">
        <v>552</v>
      </c>
      <c r="B304" s="15" t="s">
        <v>162</v>
      </c>
      <c r="C304" s="9">
        <v>45139</v>
      </c>
      <c r="D304" s="9">
        <v>45291</v>
      </c>
      <c r="E304" s="16">
        <v>12451635</v>
      </c>
      <c r="F304" s="16">
        <v>7470981</v>
      </c>
      <c r="G304" s="4">
        <f t="shared" si="12"/>
        <v>0.6</v>
      </c>
      <c r="H304" s="16">
        <f t="shared" si="13"/>
        <v>4980654</v>
      </c>
      <c r="I304" s="10">
        <v>0</v>
      </c>
    </row>
    <row r="305" spans="1:9" ht="81" x14ac:dyDescent="0.25">
      <c r="A305" s="17" t="s">
        <v>553</v>
      </c>
      <c r="B305" s="15" t="s">
        <v>563</v>
      </c>
      <c r="C305" s="9">
        <v>45139</v>
      </c>
      <c r="D305" s="9">
        <v>45291</v>
      </c>
      <c r="E305" s="16">
        <v>22243330</v>
      </c>
      <c r="F305" s="16">
        <v>13345998</v>
      </c>
      <c r="G305" s="4">
        <f t="shared" si="12"/>
        <v>0.6</v>
      </c>
      <c r="H305" s="16">
        <f t="shared" si="13"/>
        <v>8897332</v>
      </c>
      <c r="I305" s="10">
        <v>0</v>
      </c>
    </row>
    <row r="306" spans="1:9" ht="67.5" x14ac:dyDescent="0.25">
      <c r="A306" s="17" t="s">
        <v>554</v>
      </c>
      <c r="B306" s="15" t="s">
        <v>564</v>
      </c>
      <c r="C306" s="9">
        <v>45139</v>
      </c>
      <c r="D306" s="9">
        <v>45291</v>
      </c>
      <c r="E306" s="16">
        <v>15910420</v>
      </c>
      <c r="F306" s="16">
        <v>9546252</v>
      </c>
      <c r="G306" s="4">
        <f t="shared" si="12"/>
        <v>0.6</v>
      </c>
      <c r="H306" s="16">
        <f t="shared" si="13"/>
        <v>6364168</v>
      </c>
      <c r="I306" s="10">
        <v>0</v>
      </c>
    </row>
    <row r="307" spans="1:9" ht="54" x14ac:dyDescent="0.25">
      <c r="A307" s="17" t="s">
        <v>555</v>
      </c>
      <c r="B307" s="15" t="s">
        <v>565</v>
      </c>
      <c r="C307" s="9">
        <v>45139</v>
      </c>
      <c r="D307" s="9">
        <v>45291</v>
      </c>
      <c r="E307" s="16">
        <v>9975000</v>
      </c>
      <c r="F307" s="16">
        <v>5985000</v>
      </c>
      <c r="G307" s="4">
        <f t="shared" si="12"/>
        <v>0.6</v>
      </c>
      <c r="H307" s="16">
        <f t="shared" si="13"/>
        <v>3990000</v>
      </c>
      <c r="I307" s="10">
        <v>0</v>
      </c>
    </row>
    <row r="308" spans="1:9" ht="67.5" x14ac:dyDescent="0.25">
      <c r="A308" s="17" t="s">
        <v>556</v>
      </c>
      <c r="B308" s="15" t="s">
        <v>566</v>
      </c>
      <c r="C308" s="9">
        <v>45139</v>
      </c>
      <c r="D308" s="9">
        <v>45291</v>
      </c>
      <c r="E308" s="16">
        <v>20752720</v>
      </c>
      <c r="F308" s="16">
        <v>12451632</v>
      </c>
      <c r="G308" s="4">
        <f t="shared" si="12"/>
        <v>0.6</v>
      </c>
      <c r="H308" s="16">
        <f t="shared" si="13"/>
        <v>8301088</v>
      </c>
      <c r="I308" s="10">
        <v>0</v>
      </c>
    </row>
    <row r="309" spans="1:9" ht="81" x14ac:dyDescent="0.25">
      <c r="A309" s="17" t="s">
        <v>557</v>
      </c>
      <c r="B309" s="15" t="s">
        <v>420</v>
      </c>
      <c r="C309" s="9">
        <v>45139</v>
      </c>
      <c r="D309" s="9">
        <v>45291</v>
      </c>
      <c r="E309" s="16">
        <v>12451635</v>
      </c>
      <c r="F309" s="16">
        <v>7470981</v>
      </c>
      <c r="G309" s="4">
        <f t="shared" si="12"/>
        <v>0.6</v>
      </c>
      <c r="H309" s="16">
        <f t="shared" si="13"/>
        <v>4980654</v>
      </c>
      <c r="I309" s="10">
        <v>0</v>
      </c>
    </row>
    <row r="310" spans="1:9" ht="67.5" x14ac:dyDescent="0.25">
      <c r="A310" s="17" t="s">
        <v>558</v>
      </c>
      <c r="B310" s="15" t="s">
        <v>567</v>
      </c>
      <c r="C310" s="9">
        <v>45149</v>
      </c>
      <c r="D310" s="9">
        <v>45291</v>
      </c>
      <c r="E310" s="16">
        <v>29673625</v>
      </c>
      <c r="F310" s="16">
        <v>16956357</v>
      </c>
      <c r="G310" s="4">
        <f t="shared" si="12"/>
        <v>0.57142856661429131</v>
      </c>
      <c r="H310" s="16">
        <f t="shared" si="13"/>
        <v>12717268</v>
      </c>
      <c r="I310" s="10">
        <v>0</v>
      </c>
    </row>
    <row r="311" spans="1:9" ht="162" x14ac:dyDescent="0.25">
      <c r="A311" s="17" t="s">
        <v>559</v>
      </c>
      <c r="B311" s="15" t="s">
        <v>568</v>
      </c>
      <c r="C311" s="9">
        <v>45149</v>
      </c>
      <c r="D311" s="9">
        <v>45291</v>
      </c>
      <c r="E311" s="16">
        <v>41540492</v>
      </c>
      <c r="F311" s="16">
        <v>23737424</v>
      </c>
      <c r="G311" s="4">
        <f t="shared" si="12"/>
        <v>0.5714285714285714</v>
      </c>
      <c r="H311" s="16">
        <f t="shared" si="13"/>
        <v>17803068</v>
      </c>
      <c r="I311" s="10">
        <v>0</v>
      </c>
    </row>
    <row r="312" spans="1:9" ht="54" x14ac:dyDescent="0.25">
      <c r="A312" s="17" t="s">
        <v>560</v>
      </c>
      <c r="B312" s="15" t="s">
        <v>569</v>
      </c>
      <c r="C312" s="9">
        <v>45152</v>
      </c>
      <c r="D312" s="9">
        <v>45291</v>
      </c>
      <c r="E312" s="16">
        <v>46462947</v>
      </c>
      <c r="F312" s="16">
        <v>26114211</v>
      </c>
      <c r="G312" s="4">
        <f t="shared" si="12"/>
        <v>0.56204379373525315</v>
      </c>
      <c r="H312" s="16">
        <f t="shared" si="13"/>
        <v>20348736</v>
      </c>
      <c r="I312" s="10">
        <v>0</v>
      </c>
    </row>
    <row r="313" spans="1:9" ht="67.5" x14ac:dyDescent="0.25">
      <c r="A313" s="17" t="s">
        <v>561</v>
      </c>
      <c r="B313" s="15" t="s">
        <v>118</v>
      </c>
      <c r="C313" s="9">
        <v>45153</v>
      </c>
      <c r="D313" s="9">
        <v>45291</v>
      </c>
      <c r="E313" s="16">
        <v>9044000</v>
      </c>
      <c r="F313" s="16">
        <v>5054000</v>
      </c>
      <c r="G313" s="4">
        <f t="shared" si="12"/>
        <v>0.55882352941176472</v>
      </c>
      <c r="H313" s="16">
        <f t="shared" si="13"/>
        <v>3990000</v>
      </c>
      <c r="I313" s="10">
        <v>0</v>
      </c>
    </row>
    <row r="314" spans="1:9" ht="54" x14ac:dyDescent="0.25">
      <c r="A314" s="17" t="s">
        <v>582</v>
      </c>
      <c r="B314" s="15" t="s">
        <v>595</v>
      </c>
      <c r="C314" s="9">
        <v>45173</v>
      </c>
      <c r="D314" s="9">
        <v>45291</v>
      </c>
      <c r="E314" s="16">
        <v>9712275</v>
      </c>
      <c r="F314" s="16">
        <v>4731621</v>
      </c>
      <c r="G314" s="4">
        <f t="shared" si="12"/>
        <v>0.48717947133910439</v>
      </c>
      <c r="H314" s="16">
        <f t="shared" si="13"/>
        <v>4980654</v>
      </c>
      <c r="I314" s="10">
        <v>0</v>
      </c>
    </row>
    <row r="315" spans="1:9" ht="108" x14ac:dyDescent="0.25">
      <c r="A315" s="17" t="s">
        <v>585</v>
      </c>
      <c r="B315" s="15" t="s">
        <v>598</v>
      </c>
      <c r="C315" s="9">
        <v>45173</v>
      </c>
      <c r="D315" s="9">
        <v>45291</v>
      </c>
      <c r="E315" s="16">
        <v>22316639</v>
      </c>
      <c r="F315" s="16">
        <v>10872209</v>
      </c>
      <c r="G315" s="4">
        <f t="shared" si="12"/>
        <v>0.48717949866913202</v>
      </c>
      <c r="H315" s="16">
        <f t="shared" si="13"/>
        <v>11444430</v>
      </c>
      <c r="I315" s="10">
        <v>0</v>
      </c>
    </row>
    <row r="316" spans="1:9" ht="81" x14ac:dyDescent="0.25">
      <c r="A316" s="17" t="s">
        <v>579</v>
      </c>
      <c r="B316" s="15" t="s">
        <v>424</v>
      </c>
      <c r="C316" s="9">
        <v>45170</v>
      </c>
      <c r="D316" s="9">
        <v>45291</v>
      </c>
      <c r="E316" s="16">
        <v>20348736</v>
      </c>
      <c r="F316" s="16">
        <v>10174368</v>
      </c>
      <c r="G316" s="4">
        <f t="shared" si="12"/>
        <v>0.5</v>
      </c>
      <c r="H316" s="16">
        <f t="shared" si="13"/>
        <v>10174368</v>
      </c>
      <c r="I316" s="10">
        <v>0</v>
      </c>
    </row>
    <row r="317" spans="1:9" ht="148.5" x14ac:dyDescent="0.25">
      <c r="A317" s="17" t="s">
        <v>584</v>
      </c>
      <c r="B317" s="15" t="s">
        <v>597</v>
      </c>
      <c r="C317" s="9">
        <v>45173</v>
      </c>
      <c r="D317" s="9">
        <v>45291</v>
      </c>
      <c r="E317" s="16">
        <v>24798673</v>
      </c>
      <c r="F317" s="16">
        <v>12081405</v>
      </c>
      <c r="G317" s="4">
        <f t="shared" si="12"/>
        <v>0.48717949545122841</v>
      </c>
      <c r="H317" s="16">
        <f t="shared" si="13"/>
        <v>12717268</v>
      </c>
      <c r="I317" s="10">
        <v>0</v>
      </c>
    </row>
    <row r="318" spans="1:9" ht="81" x14ac:dyDescent="0.25">
      <c r="A318" s="17" t="s">
        <v>576</v>
      </c>
      <c r="B318" s="15" t="s">
        <v>416</v>
      </c>
      <c r="C318" s="9">
        <v>45170</v>
      </c>
      <c r="D318" s="9">
        <v>45291</v>
      </c>
      <c r="E318" s="16">
        <v>17794664</v>
      </c>
      <c r="F318" s="16">
        <v>8897332</v>
      </c>
      <c r="G318" s="4">
        <f t="shared" si="12"/>
        <v>0.5</v>
      </c>
      <c r="H318" s="16">
        <f t="shared" si="13"/>
        <v>8897332</v>
      </c>
      <c r="I318" s="10">
        <v>0</v>
      </c>
    </row>
    <row r="319" spans="1:9" ht="81" x14ac:dyDescent="0.25">
      <c r="A319" s="17" t="s">
        <v>575</v>
      </c>
      <c r="B319" s="15" t="s">
        <v>414</v>
      </c>
      <c r="C319" s="9">
        <v>45170</v>
      </c>
      <c r="D319" s="9">
        <v>45291</v>
      </c>
      <c r="E319" s="16">
        <v>9961308</v>
      </c>
      <c r="F319" s="16">
        <v>4980654</v>
      </c>
      <c r="G319" s="4">
        <f t="shared" si="12"/>
        <v>0.5</v>
      </c>
      <c r="H319" s="16">
        <f t="shared" si="13"/>
        <v>4980654</v>
      </c>
      <c r="I319" s="10">
        <v>0</v>
      </c>
    </row>
    <row r="320" spans="1:9" ht="81" x14ac:dyDescent="0.25">
      <c r="A320" s="17" t="s">
        <v>577</v>
      </c>
      <c r="B320" s="15" t="s">
        <v>414</v>
      </c>
      <c r="C320" s="9">
        <v>45174</v>
      </c>
      <c r="D320" s="9">
        <v>45291</v>
      </c>
      <c r="E320" s="16">
        <v>9629264</v>
      </c>
      <c r="F320" s="16">
        <v>4648610</v>
      </c>
      <c r="G320" s="4">
        <f t="shared" si="12"/>
        <v>0.48275859920342823</v>
      </c>
      <c r="H320" s="16">
        <f t="shared" si="13"/>
        <v>4980654</v>
      </c>
      <c r="I320" s="10">
        <v>0</v>
      </c>
    </row>
    <row r="321" spans="1:9" ht="81" x14ac:dyDescent="0.25">
      <c r="A321" s="17" t="s">
        <v>578</v>
      </c>
      <c r="B321" s="15" t="s">
        <v>190</v>
      </c>
      <c r="C321" s="9">
        <v>45170</v>
      </c>
      <c r="D321" s="9">
        <v>45291</v>
      </c>
      <c r="E321" s="16">
        <v>12728336</v>
      </c>
      <c r="F321" s="16">
        <v>6364168</v>
      </c>
      <c r="G321" s="4">
        <f t="shared" si="12"/>
        <v>0.5</v>
      </c>
      <c r="H321" s="16">
        <f t="shared" si="13"/>
        <v>6364168</v>
      </c>
      <c r="I321" s="10">
        <v>0</v>
      </c>
    </row>
    <row r="322" spans="1:9" ht="81" x14ac:dyDescent="0.25">
      <c r="A322" s="17" t="s">
        <v>574</v>
      </c>
      <c r="B322" s="15" t="s">
        <v>407</v>
      </c>
      <c r="C322" s="9">
        <v>45170</v>
      </c>
      <c r="D322" s="9">
        <v>45291</v>
      </c>
      <c r="E322" s="16">
        <v>25434536</v>
      </c>
      <c r="F322" s="16">
        <v>12717268</v>
      </c>
      <c r="G322" s="4">
        <f t="shared" si="12"/>
        <v>0.5</v>
      </c>
      <c r="H322" s="16">
        <f t="shared" si="13"/>
        <v>12717268</v>
      </c>
      <c r="I322" s="10">
        <v>0</v>
      </c>
    </row>
    <row r="323" spans="1:9" ht="81" x14ac:dyDescent="0.25">
      <c r="A323" s="17" t="s">
        <v>573</v>
      </c>
      <c r="B323" s="15" t="s">
        <v>407</v>
      </c>
      <c r="C323" s="9">
        <v>45170</v>
      </c>
      <c r="D323" s="9">
        <v>45291</v>
      </c>
      <c r="E323" s="16">
        <v>25434536</v>
      </c>
      <c r="F323" s="16">
        <v>12717268</v>
      </c>
      <c r="G323" s="4">
        <f t="shared" si="12"/>
        <v>0.5</v>
      </c>
      <c r="H323" s="16">
        <f t="shared" si="13"/>
        <v>12717268</v>
      </c>
      <c r="I323" s="10">
        <v>0</v>
      </c>
    </row>
    <row r="324" spans="1:9" ht="67.5" x14ac:dyDescent="0.25">
      <c r="A324" s="17" t="s">
        <v>580</v>
      </c>
      <c r="B324" s="15" t="s">
        <v>454</v>
      </c>
      <c r="C324" s="9">
        <v>45170</v>
      </c>
      <c r="D324" s="9">
        <v>45291</v>
      </c>
      <c r="E324" s="16">
        <v>20348736</v>
      </c>
      <c r="F324" s="16">
        <v>10174368</v>
      </c>
      <c r="G324" s="4">
        <f t="shared" si="12"/>
        <v>0.5</v>
      </c>
      <c r="H324" s="16">
        <f t="shared" si="13"/>
        <v>10174368</v>
      </c>
      <c r="I324" s="10">
        <v>0</v>
      </c>
    </row>
    <row r="325" spans="1:9" ht="81" x14ac:dyDescent="0.25">
      <c r="A325" s="17" t="s">
        <v>581</v>
      </c>
      <c r="B325" s="15" t="s">
        <v>594</v>
      </c>
      <c r="C325" s="9">
        <v>45170</v>
      </c>
      <c r="D325" s="9">
        <v>45291</v>
      </c>
      <c r="E325" s="16">
        <v>7980000</v>
      </c>
      <c r="F325" s="16">
        <v>3990000</v>
      </c>
      <c r="G325" s="4">
        <f t="shared" si="12"/>
        <v>0.5</v>
      </c>
      <c r="H325" s="16">
        <f t="shared" si="13"/>
        <v>3990000</v>
      </c>
      <c r="I325" s="10">
        <v>0</v>
      </c>
    </row>
    <row r="326" spans="1:9" ht="121.5" x14ac:dyDescent="0.25">
      <c r="A326" s="17" t="s">
        <v>583</v>
      </c>
      <c r="B326" s="15" t="s">
        <v>596</v>
      </c>
      <c r="C326" s="9">
        <v>45173</v>
      </c>
      <c r="D326" s="9">
        <v>45291</v>
      </c>
      <c r="E326" s="16">
        <v>9712275</v>
      </c>
      <c r="F326" s="16">
        <v>2241294</v>
      </c>
      <c r="G326" s="4">
        <f t="shared" si="12"/>
        <v>0.23076920700865658</v>
      </c>
      <c r="H326" s="16">
        <f t="shared" si="13"/>
        <v>7470981</v>
      </c>
      <c r="I326" s="10">
        <v>0</v>
      </c>
    </row>
    <row r="327" spans="1:9" ht="94.5" x14ac:dyDescent="0.25">
      <c r="A327" s="17" t="s">
        <v>586</v>
      </c>
      <c r="B327" s="15" t="s">
        <v>448</v>
      </c>
      <c r="C327" s="9">
        <v>45173</v>
      </c>
      <c r="D327" s="9">
        <v>45291</v>
      </c>
      <c r="E327" s="16">
        <v>27278000</v>
      </c>
      <c r="F327" s="16">
        <v>13289282</v>
      </c>
      <c r="G327" s="4">
        <f t="shared" si="12"/>
        <v>0.48717948529950877</v>
      </c>
      <c r="H327" s="16">
        <f t="shared" si="13"/>
        <v>13988718</v>
      </c>
      <c r="I327" s="10">
        <v>0</v>
      </c>
    </row>
    <row r="328" spans="1:9" ht="81" x14ac:dyDescent="0.25">
      <c r="A328" s="17" t="s">
        <v>572</v>
      </c>
      <c r="B328" s="15" t="s">
        <v>420</v>
      </c>
      <c r="C328" s="9">
        <v>45174</v>
      </c>
      <c r="D328" s="9">
        <v>45291</v>
      </c>
      <c r="E328" s="16">
        <v>9629264</v>
      </c>
      <c r="F328" s="16">
        <v>4648610</v>
      </c>
      <c r="G328" s="4">
        <f t="shared" si="12"/>
        <v>0.48275859920342823</v>
      </c>
      <c r="H328" s="16">
        <f t="shared" si="13"/>
        <v>4980654</v>
      </c>
      <c r="I328" s="10">
        <v>0</v>
      </c>
    </row>
    <row r="329" spans="1:9" ht="81" x14ac:dyDescent="0.25">
      <c r="A329" s="17" t="s">
        <v>588</v>
      </c>
      <c r="B329" s="15" t="s">
        <v>79</v>
      </c>
      <c r="C329" s="9">
        <v>45177</v>
      </c>
      <c r="D329" s="9">
        <v>45291</v>
      </c>
      <c r="E329" s="16">
        <v>15633716</v>
      </c>
      <c r="F329" s="16">
        <v>7332628</v>
      </c>
      <c r="G329" s="4">
        <f t="shared" si="12"/>
        <v>0.46902655772946111</v>
      </c>
      <c r="H329" s="16">
        <f t="shared" si="13"/>
        <v>8301088</v>
      </c>
      <c r="I329" s="10">
        <v>0</v>
      </c>
    </row>
    <row r="330" spans="1:9" ht="81" x14ac:dyDescent="0.25">
      <c r="A330" s="17" t="s">
        <v>587</v>
      </c>
      <c r="B330" s="15" t="s">
        <v>599</v>
      </c>
      <c r="C330" s="9">
        <v>45177</v>
      </c>
      <c r="D330" s="9">
        <v>45291</v>
      </c>
      <c r="E330" s="16">
        <v>16756642</v>
      </c>
      <c r="F330" s="16">
        <v>7859310</v>
      </c>
      <c r="G330" s="4">
        <f t="shared" si="12"/>
        <v>0.46902655078505584</v>
      </c>
      <c r="H330" s="16">
        <f t="shared" si="13"/>
        <v>8897332</v>
      </c>
      <c r="I330" s="10">
        <v>0</v>
      </c>
    </row>
    <row r="331" spans="1:9" ht="54" x14ac:dyDescent="0.25">
      <c r="A331" s="17" t="s">
        <v>604</v>
      </c>
      <c r="B331" s="15" t="s">
        <v>605</v>
      </c>
      <c r="C331" s="9">
        <v>45187</v>
      </c>
      <c r="D331" s="9">
        <v>45217</v>
      </c>
      <c r="E331" s="16">
        <v>5652500</v>
      </c>
      <c r="F331" s="16">
        <v>0</v>
      </c>
      <c r="G331" s="4">
        <f t="shared" si="12"/>
        <v>0</v>
      </c>
      <c r="H331" s="16">
        <f t="shared" si="13"/>
        <v>5652500</v>
      </c>
      <c r="I331" s="10">
        <v>0</v>
      </c>
    </row>
    <row r="332" spans="1:9" ht="54" x14ac:dyDescent="0.25">
      <c r="A332" s="17" t="s">
        <v>589</v>
      </c>
      <c r="B332" s="15" t="s">
        <v>600</v>
      </c>
      <c r="C332" s="9">
        <v>45183</v>
      </c>
      <c r="D332" s="9">
        <v>45291</v>
      </c>
      <c r="E332" s="16">
        <v>11349433</v>
      </c>
      <c r="F332" s="16">
        <v>4985265</v>
      </c>
      <c r="G332" s="4">
        <f t="shared" si="12"/>
        <v>0.43925233974243472</v>
      </c>
      <c r="H332" s="16">
        <f t="shared" si="13"/>
        <v>6364168</v>
      </c>
      <c r="I332" s="10">
        <v>0</v>
      </c>
    </row>
    <row r="333" spans="1:9" ht="81" x14ac:dyDescent="0.25">
      <c r="A333" s="17" t="s">
        <v>591</v>
      </c>
      <c r="B333" s="15" t="s">
        <v>420</v>
      </c>
      <c r="C333" s="9">
        <v>45183</v>
      </c>
      <c r="D333" s="9">
        <v>45291</v>
      </c>
      <c r="E333" s="16">
        <v>8882166</v>
      </c>
      <c r="F333" s="16">
        <v>3901512</v>
      </c>
      <c r="G333" s="4">
        <f t="shared" si="12"/>
        <v>0.43925231750904004</v>
      </c>
      <c r="H333" s="16">
        <f t="shared" si="13"/>
        <v>4980654</v>
      </c>
      <c r="I333" s="10">
        <v>0</v>
      </c>
    </row>
    <row r="334" spans="1:9" ht="94.5" x14ac:dyDescent="0.25">
      <c r="A334" s="17" t="s">
        <v>593</v>
      </c>
      <c r="B334" s="15" t="s">
        <v>603</v>
      </c>
      <c r="C334" s="9">
        <v>45183</v>
      </c>
      <c r="D334" s="9">
        <v>45291</v>
      </c>
      <c r="E334" s="16">
        <v>8882166</v>
      </c>
      <c r="F334" s="16">
        <v>3901512</v>
      </c>
      <c r="G334" s="4">
        <f t="shared" ref="G334:G337" si="14">F334/E334</f>
        <v>0.43925231750904004</v>
      </c>
      <c r="H334" s="16">
        <f t="shared" ref="H334:H337" si="15">+E334-F334</f>
        <v>4980654</v>
      </c>
      <c r="I334" s="10">
        <v>0</v>
      </c>
    </row>
    <row r="335" spans="1:9" ht="94.5" x14ac:dyDescent="0.25">
      <c r="A335" s="17" t="s">
        <v>592</v>
      </c>
      <c r="B335" s="15" t="s">
        <v>602</v>
      </c>
      <c r="C335" s="9">
        <v>45188</v>
      </c>
      <c r="D335" s="9">
        <v>45291</v>
      </c>
      <c r="E335" s="16">
        <v>19455531</v>
      </c>
      <c r="F335" s="16">
        <v>8011101</v>
      </c>
      <c r="G335" s="4">
        <f t="shared" si="14"/>
        <v>0.41176470588235292</v>
      </c>
      <c r="H335" s="16">
        <f t="shared" si="15"/>
        <v>11444430</v>
      </c>
      <c r="I335" s="10">
        <v>0</v>
      </c>
    </row>
    <row r="336" spans="1:9" ht="108" x14ac:dyDescent="0.25">
      <c r="A336" s="17" t="s">
        <v>610</v>
      </c>
      <c r="B336" s="15" t="s">
        <v>134</v>
      </c>
      <c r="C336" s="9">
        <v>45188</v>
      </c>
      <c r="D336" s="9">
        <v>45291</v>
      </c>
      <c r="E336" s="16">
        <v>23780821</v>
      </c>
      <c r="F336" s="16">
        <v>9792103</v>
      </c>
      <c r="G336" s="4">
        <f t="shared" si="14"/>
        <v>0.41176471577663359</v>
      </c>
      <c r="H336" s="16">
        <f t="shared" si="15"/>
        <v>13988718</v>
      </c>
      <c r="I336" s="10">
        <v>0</v>
      </c>
    </row>
    <row r="337" spans="1:9" ht="94.5" x14ac:dyDescent="0.25">
      <c r="A337" s="17" t="s">
        <v>590</v>
      </c>
      <c r="B337" s="15" t="s">
        <v>601</v>
      </c>
      <c r="C337" s="9">
        <v>45187</v>
      </c>
      <c r="D337" s="9">
        <v>45291</v>
      </c>
      <c r="E337" s="16">
        <v>8550123</v>
      </c>
      <c r="F337" s="16">
        <v>3569469</v>
      </c>
      <c r="G337" s="4">
        <f t="shared" si="14"/>
        <v>0.41747574859449388</v>
      </c>
      <c r="H337" s="16">
        <f t="shared" si="15"/>
        <v>4980654</v>
      </c>
      <c r="I337" s="10">
        <v>0</v>
      </c>
    </row>
    <row r="338" spans="1:9" ht="108" x14ac:dyDescent="0.25">
      <c r="A338" s="7" t="s">
        <v>157</v>
      </c>
      <c r="B338" s="8" t="s">
        <v>175</v>
      </c>
      <c r="C338" s="9">
        <v>44975</v>
      </c>
      <c r="D338" s="9">
        <v>44995</v>
      </c>
      <c r="E338" s="10">
        <v>0</v>
      </c>
      <c r="F338" s="16">
        <v>0</v>
      </c>
      <c r="G338" s="4" t="s">
        <v>549</v>
      </c>
      <c r="H338" s="16">
        <v>0</v>
      </c>
      <c r="I338" s="10">
        <v>0</v>
      </c>
    </row>
    <row r="339" spans="1:9" ht="81" x14ac:dyDescent="0.25">
      <c r="A339" s="7" t="s">
        <v>200</v>
      </c>
      <c r="B339" s="8" t="s">
        <v>522</v>
      </c>
      <c r="C339" s="9">
        <v>45028</v>
      </c>
      <c r="D339" s="9">
        <v>45291</v>
      </c>
      <c r="E339" s="10">
        <v>948434078</v>
      </c>
      <c r="F339" s="16">
        <v>267916984</v>
      </c>
      <c r="G339" s="4">
        <f>F339/E339</f>
        <v>0.28248350646042475</v>
      </c>
      <c r="H339" s="16">
        <f>+E339-F339</f>
        <v>680517094</v>
      </c>
      <c r="I339" s="10">
        <v>0</v>
      </c>
    </row>
    <row r="340" spans="1:9" x14ac:dyDescent="0.25">
      <c r="H340" s="14"/>
    </row>
    <row r="341" spans="1:9" x14ac:dyDescent="0.25">
      <c r="H341" s="14"/>
    </row>
    <row r="342" spans="1:9" x14ac:dyDescent="0.25">
      <c r="H342" s="14"/>
    </row>
    <row r="344" spans="1:9" x14ac:dyDescent="0.25">
      <c r="H344" s="14"/>
    </row>
  </sheetData>
  <autoFilter ref="A1:I342"/>
  <conditionalFormatting sqref="A1:A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B17" sqref="B17"/>
    </sheetView>
  </sheetViews>
  <sheetFormatPr baseColWidth="10" defaultRowHeight="12.75" x14ac:dyDescent="0.2"/>
  <cols>
    <col min="1" max="1" width="14.5703125" style="3" customWidth="1"/>
    <col min="2" max="2" width="53.5703125" style="21" customWidth="1"/>
    <col min="3" max="4" width="14.5703125" style="3" customWidth="1"/>
    <col min="5" max="6" width="14.5703125" style="20" customWidth="1"/>
    <col min="7" max="8" width="14.5703125" style="3" customWidth="1"/>
    <col min="9" max="9" width="21.28515625" style="3" bestFit="1" customWidth="1"/>
    <col min="10" max="16384" width="11.42578125" style="3"/>
  </cols>
  <sheetData>
    <row r="1" spans="1:9" ht="54" x14ac:dyDescent="0.2">
      <c r="A1" s="1" t="s">
        <v>0</v>
      </c>
      <c r="B1" s="1" t="s">
        <v>1</v>
      </c>
      <c r="C1" s="1" t="s">
        <v>2</v>
      </c>
      <c r="D1" s="1" t="s">
        <v>3</v>
      </c>
      <c r="E1" s="19" t="s">
        <v>4</v>
      </c>
      <c r="F1" s="19" t="s">
        <v>5</v>
      </c>
      <c r="G1" s="1" t="s">
        <v>6</v>
      </c>
      <c r="H1" s="1" t="s">
        <v>7</v>
      </c>
      <c r="I1" s="1" t="s">
        <v>571</v>
      </c>
    </row>
    <row r="2" spans="1:9" ht="51" x14ac:dyDescent="0.2">
      <c r="A2" s="22" t="s">
        <v>611</v>
      </c>
      <c r="B2" s="23" t="s">
        <v>612</v>
      </c>
      <c r="C2" s="24">
        <v>44518</v>
      </c>
      <c r="D2" s="24">
        <v>45270</v>
      </c>
      <c r="E2" s="25">
        <v>100000000</v>
      </c>
      <c r="F2" s="25">
        <v>100000000</v>
      </c>
      <c r="G2" s="26">
        <f>+F2/E2</f>
        <v>1</v>
      </c>
      <c r="H2" s="25">
        <f>+E2-F2</f>
        <v>0</v>
      </c>
      <c r="I2" s="27" t="s">
        <v>614</v>
      </c>
    </row>
    <row r="3" spans="1:9" ht="63.75" x14ac:dyDescent="0.2">
      <c r="A3" s="22" t="s">
        <v>261</v>
      </c>
      <c r="B3" s="23" t="s">
        <v>427</v>
      </c>
      <c r="C3" s="24">
        <v>45085</v>
      </c>
      <c r="D3" s="24">
        <v>45260</v>
      </c>
      <c r="E3" s="25">
        <v>4962184650</v>
      </c>
      <c r="F3" s="25">
        <v>4781680988</v>
      </c>
      <c r="G3" s="26">
        <f>+F3/E3</f>
        <v>0.96362415453443473</v>
      </c>
      <c r="H3" s="25">
        <f>+E3-F3</f>
        <v>180503662</v>
      </c>
      <c r="I3" s="27" t="s">
        <v>613</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6af5a03-7350-43fb-82e8-d3534159b37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DFD590D25B5EE43BE9F2D7CB6DB6CBF" ma:contentTypeVersion="15" ma:contentTypeDescription="Crear nuevo documento." ma:contentTypeScope="" ma:versionID="e66e7c9f17138f6944cd2dae5a1d9404">
  <xsd:schema xmlns:xsd="http://www.w3.org/2001/XMLSchema" xmlns:xs="http://www.w3.org/2001/XMLSchema" xmlns:p="http://schemas.microsoft.com/office/2006/metadata/properties" xmlns:ns3="eb798761-fd26-4aed-8e68-6a226ad4e296" xmlns:ns4="86af5a03-7350-43fb-82e8-d3534159b374" targetNamespace="http://schemas.microsoft.com/office/2006/metadata/properties" ma:root="true" ma:fieldsID="e476bab6ed0a8daa713ad3e75be33c6b" ns3:_="" ns4:_="">
    <xsd:import namespace="eb798761-fd26-4aed-8e68-6a226ad4e296"/>
    <xsd:import namespace="86af5a03-7350-43fb-82e8-d3534159b37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98761-fd26-4aed-8e68-6a226ad4e29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af5a03-7350-43fb-82e8-d3534159b3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2FC4E0-7A75-4757-8108-C6E1DD39B7D2}">
  <ds:schemaRefs>
    <ds:schemaRef ds:uri="http://schemas.microsoft.com/office/2006/metadata/properties"/>
    <ds:schemaRef ds:uri="http://schemas.microsoft.com/office/2006/documentManagement/types"/>
    <ds:schemaRef ds:uri="http://purl.org/dc/elements/1.1/"/>
    <ds:schemaRef ds:uri="86af5a03-7350-43fb-82e8-d3534159b374"/>
    <ds:schemaRef ds:uri="http://purl.org/dc/terms/"/>
    <ds:schemaRef ds:uri="http://schemas.openxmlformats.org/package/2006/metadata/core-properties"/>
    <ds:schemaRef ds:uri="http://schemas.microsoft.com/office/infopath/2007/PartnerControls"/>
    <ds:schemaRef ds:uri="eb798761-fd26-4aed-8e68-6a226ad4e296"/>
    <ds:schemaRef ds:uri="http://www.w3.org/XML/1998/namespace"/>
    <ds:schemaRef ds:uri="http://purl.org/dc/dcmitype/"/>
  </ds:schemaRefs>
</ds:datastoreItem>
</file>

<file path=customXml/itemProps2.xml><?xml version="1.0" encoding="utf-8"?>
<ds:datastoreItem xmlns:ds="http://schemas.openxmlformats.org/officeDocument/2006/customXml" ds:itemID="{3DF747CA-66B0-4D8D-9F20-BE69FCAC756F}">
  <ds:schemaRefs>
    <ds:schemaRef ds:uri="http://schemas.microsoft.com/sharepoint/v3/contenttype/forms"/>
  </ds:schemaRefs>
</ds:datastoreItem>
</file>

<file path=customXml/itemProps3.xml><?xml version="1.0" encoding="utf-8"?>
<ds:datastoreItem xmlns:ds="http://schemas.openxmlformats.org/officeDocument/2006/customXml" ds:itemID="{EA01E6BA-CDDC-4100-BE2B-450251B79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98761-fd26-4aed-8e68-6a226ad4e296"/>
    <ds:schemaRef ds:uri="86af5a03-7350-43fb-82e8-d3534159b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a Oct</vt:lpstr>
      <vt:lpstr>Ejecución Otrosíes y Adic Octu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Wilmer Antonio Africano Basquez</cp:lastModifiedBy>
  <dcterms:created xsi:type="dcterms:W3CDTF">2023-02-28T23:26:41Z</dcterms:created>
  <dcterms:modified xsi:type="dcterms:W3CDTF">2023-11-09T16:01:59Z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0x010100ADFD590D25B5EE43BE9F2D7CB6DB6CBF</vt:lpwstr>
  </property>
</Properties>
</file>